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1.xml" ContentType="application/vnd.openxmlformats-officedocument.spreadsheetml.queryTable+xml"/>
  <Override PartName="/xl/tables/table5.xml" ContentType="application/vnd.openxmlformats-officedocument.spreadsheetml.table+xml"/>
  <Override PartName="/xl/queryTables/queryTable2.xml" ContentType="application/vnd.openxmlformats-officedocument.spreadsheetml.queryTable+xml"/>
  <Override PartName="/xl/tables/table6.xml" ContentType="application/vnd.openxmlformats-officedocument.spreadsheetml.table+xml"/>
  <Override PartName="/xl/queryTables/queryTable3.xml" ContentType="application/vnd.openxmlformats-officedocument.spreadsheetml.queryTable+xml"/>
  <Override PartName="/xl/tables/table7.xml" ContentType="application/vnd.openxmlformats-officedocument.spreadsheetml.table+xml"/>
  <Override PartName="/xl/queryTables/queryTable4.xml" ContentType="application/vnd.openxmlformats-officedocument.spreadsheetml.queryTable+xml"/>
  <Override PartName="/xl/tables/table8.xml" ContentType="application/vnd.openxmlformats-officedocument.spreadsheetml.table+xml"/>
  <Override PartName="/xl/queryTables/queryTable5.xml" ContentType="application/vnd.openxmlformats-officedocument.spreadsheetml.queryTable+xml"/>
  <Override PartName="/xl/tables/table9.xml" ContentType="application/vnd.openxmlformats-officedocument.spreadsheetml.table+xml"/>
  <Override PartName="/xl/queryTables/queryTable6.xml" ContentType="application/vnd.openxmlformats-officedocument.spreadsheetml.queryTable+xml"/>
  <Override PartName="/xl/tables/table10.xml" ContentType="application/vnd.openxmlformats-officedocument.spreadsheetml.table+xml"/>
  <Override PartName="/xl/queryTables/queryTable7.xml" ContentType="application/vnd.openxmlformats-officedocument.spreadsheetml.queryTable+xml"/>
  <Override PartName="/xl/tables/table11.xml" ContentType="application/vnd.openxmlformats-officedocument.spreadsheetml.table+xml"/>
  <Override PartName="/xl/queryTables/queryTable8.xml" ContentType="application/vnd.openxmlformats-officedocument.spreadsheetml.queryTable+xml"/>
  <Override PartName="/xl/tables/table12.xml" ContentType="application/vnd.openxmlformats-officedocument.spreadsheetml.table+xml"/>
  <Override PartName="/xl/queryTables/queryTable9.xml" ContentType="application/vnd.openxmlformats-officedocument.spreadsheetml.queryTable+xml"/>
  <Override PartName="/xl/tables/table13.xml" ContentType="application/vnd.openxmlformats-officedocument.spreadsheetml.table+xml"/>
  <Override PartName="/xl/queryTables/queryTable10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chbelan\Documents\"/>
    </mc:Choice>
  </mc:AlternateContent>
  <xr:revisionPtr revIDLastSave="0" documentId="8_{2845116D-B3FF-4CB8-AF67-FAA98385FB0B}" xr6:coauthVersionLast="47" xr6:coauthVersionMax="47" xr10:uidLastSave="{00000000-0000-0000-0000-000000000000}"/>
  <bookViews>
    <workbookView xWindow="2985" yWindow="2985" windowWidth="21600" windowHeight="11295" tabRatio="769" firstSheet="1" activeTab="6" xr2:uid="{FB2F6C32-97CF-4B9B-A955-0F407A61E43D}"/>
  </bookViews>
  <sheets>
    <sheet name="TownIDs" sheetId="36" state="hidden" r:id="rId1"/>
    <sheet name="Township" sheetId="35" r:id="rId2"/>
    <sheet name="GasStations" sheetId="26" r:id="rId3"/>
    <sheet name="NursingHomes" sheetId="30" r:id="rId4"/>
    <sheet name="Hotels" sheetId="27" r:id="rId5"/>
    <sheet name="Specials" sheetId="31" r:id="rId6"/>
    <sheet name="Multifamily" sheetId="29" r:id="rId7"/>
    <sheet name="Industrials" sheetId="28" r:id="rId8"/>
    <sheet name="Condos" sheetId="33" r:id="rId9"/>
    <sheet name="Comm517" sheetId="25" r:id="rId10"/>
    <sheet name="Summary" sheetId="32" r:id="rId11"/>
    <sheet name="SplitClassProperties" sheetId="34" r:id="rId12"/>
  </sheets>
  <definedNames>
    <definedName name="ExternalData_2" localSheetId="9" hidden="1">'Comm517'!$A$1:$Z$42</definedName>
    <definedName name="ExternalData_3" localSheetId="8" hidden="1">'Condos'!$A$1:$X$63</definedName>
    <definedName name="ExternalData_3" localSheetId="2" hidden="1">GasStations!$A$1:$K$4</definedName>
    <definedName name="ExternalData_3" localSheetId="4" hidden="1">Hotels!$A$1:$W$2</definedName>
    <definedName name="ExternalData_4" localSheetId="7" hidden="1">Industrials!$A$1:$Z$46</definedName>
    <definedName name="ExternalData_5" localSheetId="6" hidden="1">Multifamily!$A$1:$AC$18</definedName>
    <definedName name="ExternalData_6" localSheetId="3" hidden="1">NursingHomes!$A$1:$V$4</definedName>
    <definedName name="ExternalData_7" localSheetId="5" hidden="1">Specials!$A$1:$Z$49</definedName>
    <definedName name="ExternalData_8" localSheetId="10" hidden="1">Summary!$A$1:$C$45</definedName>
    <definedName name="ExternalData_9" localSheetId="11" hidden="1">SplitClassProperties!$A$1:$G$5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5" l="1"/>
  <c r="C18" i="36"/>
  <c r="C17" i="36"/>
  <c r="C16" i="36"/>
  <c r="C15" i="36"/>
  <c r="C14" i="36"/>
  <c r="C13" i="36"/>
  <c r="C12" i="36"/>
  <c r="C11" i="36"/>
  <c r="C10" i="36"/>
  <c r="C9" i="36"/>
  <c r="C8" i="36"/>
  <c r="C7" i="36"/>
  <c r="C6" i="36"/>
  <c r="C5" i="36"/>
  <c r="C4" i="36"/>
  <c r="C3" i="36"/>
  <c r="C2" i="36"/>
  <c r="C46" i="32" l="1"/>
  <c r="B46" i="3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555A05-6331-4A32-A731-B2DEB9722EFD}" keepAlive="1" name="Query - AllNonRes_PINLevel" description="Connection to the 'AllNonRes_PINLevel' query in the workbook." type="5" refreshedVersion="0" background="1">
    <dbPr connection="Provider=Microsoft.Mashup.OleDb.1;Data Source=$Workbook$;Location=AllNonRes_PINLevel;Extended Properties=&quot;&quot;" command="SELECT * FROM [AllNonRes_PINLevel]"/>
  </connection>
  <connection id="2" xr16:uid="{87AAC354-821E-4B34-9787-DAD55001F604}" keepAlive="1" name="Query - AllNonResPINs_PerKey" description="Connection to the 'AllNonResPINs_PerKey' query in the workbook." type="5" refreshedVersion="0" background="1">
    <dbPr connection="Provider=Microsoft.Mashup.OleDb.1;Data Source=$Workbook$;Location=AllNonResPINs_PerKey;Extended Properties=&quot;&quot;" command="SELECT * FROM [AllNonResPINs_PerKey]"/>
  </connection>
  <connection id="3" xr16:uid="{F293B65D-AEEA-4707-8695-FD46ACA0467B}" keepAlive="1" name="Query - AllNonResPINs_PriorYearVals_PerKey" description="Connection to the 'AllNonResPINs_PriorYearVals_PerKey' query in the workbook." type="5" refreshedVersion="0" background="1">
    <dbPr connection="Provider=Microsoft.Mashup.OleDb.1;Data Source=$Workbook$;Location=AllNonResPINs_PriorYearVals_PerKey;Extended Properties=&quot;&quot;" command="SELECT * FROM [AllNonResPINs_PriorYearVals_PerKey]"/>
  </connection>
  <connection id="4" xr16:uid="{1C206D1B-0D8A-47AB-8E45-294C93FDA984}" keepAlive="1" name="Query - ComDatDetails" description="Connection to the 'ComDatDetails' query in the workbook." type="5" refreshedVersion="0" background="1">
    <dbPr connection="Provider=Microsoft.Mashup.OleDb.1;Data Source=$Workbook$;Location=ComDatDetails;Extended Properties=&quot;&quot;" command="SELECT * FROM [ComDatDetails]"/>
  </connection>
  <connection id="5" xr16:uid="{BFA8308A-A93A-43BB-A59E-95F49109B29E}" keepAlive="1" name="Query - Comm517" description="Connection to the 'Comm517' query in the workbook." type="5" refreshedVersion="8" background="1" saveData="1">
    <dbPr connection="Provider=Microsoft.Mashup.OleDb.1;Data Source=$Workbook$;Location=Comm517;Extended Properties=&quot;&quot;" command="SELECT * FROM [Comm517]"/>
  </connection>
  <connection id="6" xr16:uid="{A805969B-1E94-4EB9-A0B7-42C6FC0442FF}" keepAlive="1" name="Query - Condos" description="Connection to the 'Condos' query in the workbook." type="5" refreshedVersion="8" background="1" saveData="1">
    <dbPr connection="Provider=Microsoft.Mashup.OleDb.1;Data Source=$Workbook$;Location=Condos;Extended Properties=&quot;&quot;" command="SELECT * FROM [Condos]"/>
  </connection>
  <connection id="7" xr16:uid="{35EEAC30-D33B-439B-98C4-F428D09A7470}" keepAlive="1" name="Query - GasStation_ValuationModel" description="Connection to the 'GasStation_ValuationModel' query in the workbook." type="5" refreshedVersion="8" background="1" saveData="1">
    <dbPr connection="Provider=Microsoft.Mashup.OleDb.1;Data Source=$Workbook$;Location=GasStation_ValuationModel;Extended Properties=&quot;&quot;" command="SELECT * FROM [GasStation_ValuationModel]"/>
  </connection>
  <connection id="8" xr16:uid="{77B25436-8529-44CD-92CF-2D87C025550D}" keepAlive="1" name="Query - Hotels_ValuationModel" description="Connection to the 'Hotels_ValuationModel' query in the workbook." type="5" refreshedVersion="8" background="1" saveData="1">
    <dbPr connection="Provider=Microsoft.Mashup.OleDb.1;Data Source=$Workbook$;Location=Hotels_ValuationModel;Extended Properties=&quot;&quot;" command="SELECT * FROM [Hotels_ValuationModel]"/>
  </connection>
  <connection id="9" xr16:uid="{440C3618-6928-4312-82E4-7E87B650EC5E}" keepAlive="1" name="Query - Industrials" description="Connection to the 'Industrials' query in the workbook." type="5" refreshedVersion="8" background="1" saveData="1">
    <dbPr connection="Provider=Microsoft.Mashup.OleDb.1;Data Source=$Workbook$;Location=Industrials;Extended Properties=&quot;&quot;" command="SELECT * FROM [Industrials]"/>
  </connection>
  <connection id="10" xr16:uid="{CB03B27B-BEAB-46DF-A5D6-CD3FF32B3FAA}" keepAlive="1" name="Query - Multifamily" description="Connection to the 'Multifamily' query in the workbook." type="5" refreshedVersion="8" background="1" saveData="1">
    <dbPr connection="Provider=Microsoft.Mashup.OleDb.1;Data Source=$Workbook$;Location=Multifamily;Extended Properties=&quot;&quot;" command="SELECT * FROM [Multifamily]"/>
  </connection>
  <connection id="11" xr16:uid="{D458E211-3CFC-4DDD-83F7-23E341C49347}" keepAlive="1" name="Query - NursingHome_ValuationModel" description="Connection to the 'NursingHome_ValuationModel' query in the workbook." type="5" refreshedVersion="8" background="1" saveData="1">
    <dbPr connection="Provider=Microsoft.Mashup.OleDb.1;Data Source=$Workbook$;Location=NursingHome_ValuationModel;Extended Properties=&quot;&quot;" command="SELECT * FROM [NursingHome_ValuationModel]"/>
  </connection>
  <connection id="12" xr16:uid="{F68ED69B-6728-4964-BB06-893EBE244321}" keepAlive="1" name="Query - Specials" description="Connection to the 'Specials' query in the workbook." type="5" refreshedVersion="8" background="1" saveData="1">
    <dbPr connection="Provider=Microsoft.Mashup.OleDb.1;Data Source=$Workbook$;Location=Specials;Extended Properties=&quot;&quot;" command="SELECT * FROM [Specials]"/>
  </connection>
  <connection id="13" xr16:uid="{13B7F77F-594C-4F1F-9851-358176A823ED}" keepAlive="1" name="Query - SplitClassProperties" description="Connection to the 'SplitClassProperties' query in the workbook." type="5" refreshedVersion="8" background="1" saveData="1">
    <dbPr connection="Provider=Microsoft.Mashup.OleDb.1;Data Source=$Workbook$;Location=SplitClassProperties;Extended Properties=&quot;&quot;" command="SELECT * FROM [SplitClassProperties]"/>
  </connection>
  <connection id="14" xr16:uid="{5918D182-A425-4AF0-82B5-AEEB1B091302}" keepAlive="1" name="Query - Summary" description="Connection to the 'Summary' query in the workbook." type="5" refreshedVersion="8" background="1" saveData="1">
    <dbPr connection="Provider=Microsoft.Mashup.OleDb.1;Data Source=$Workbook$;Location=Summary;Extended Properties=&quot;&quot;" command="SELECT * FROM [Summary]"/>
  </connection>
  <connection id="15" xr16:uid="{A0964A4A-DB5A-4455-A03B-88EFA24815F0}" keepAlive="1" name="Query - TownID" description="Connection to the 'TownID' query in the workbook." type="5" refreshedVersion="0" background="1">
    <dbPr connection="Provider=Microsoft.Mashup.OleDb.1;Data Source=$Workbook$;Location=TownID;Extended Properties=&quot;&quot;" command="SELECT * FROM [TownID]"/>
  </connection>
  <connection id="16" xr16:uid="{EB4D1EB8-204E-4FB9-B131-815B42DBC458}" keepAlive="1" name="Query - Township" description="Connection to the 'Township' query in the workbook." type="5" refreshedVersion="0" background="1">
    <dbPr connection="Provider=Microsoft.Mashup.OleDb.1;Data Source=$Workbook$;Location=Township;Extended Properties=&quot;&quot;" command="SELECT * FROM [Township]"/>
  </connection>
</connections>
</file>

<file path=xl/sharedStrings.xml><?xml version="1.0" encoding="utf-8"?>
<sst xmlns="http://schemas.openxmlformats.org/spreadsheetml/2006/main" count="1822" uniqueCount="748">
  <si>
    <t>KeyPIN</t>
  </si>
  <si>
    <t>Subclass2</t>
  </si>
  <si>
    <t>5-17</t>
  </si>
  <si>
    <t>5-92</t>
  </si>
  <si>
    <t>5-97</t>
  </si>
  <si>
    <t>5-93</t>
  </si>
  <si>
    <t>5-17 5-17</t>
  </si>
  <si>
    <t>5-90 5-17</t>
  </si>
  <si>
    <t>5-22</t>
  </si>
  <si>
    <t>5-28</t>
  </si>
  <si>
    <t>PINs</t>
  </si>
  <si>
    <t>Classes</t>
  </si>
  <si>
    <t>77:RETAIL-MULTI TENANT</t>
  </si>
  <si>
    <t>76:RETAIL-SINGLE TENANT</t>
  </si>
  <si>
    <t>56:OFFICE-MULTITENANT</t>
  </si>
  <si>
    <t>54:OFFICE-MEDICAL OFFICE BUILDINGS/SPACES</t>
  </si>
  <si>
    <t>86:RETAIL-RESTAURANTS</t>
  </si>
  <si>
    <t>57:OFFICE-SINGLETENANT</t>
  </si>
  <si>
    <t>75:RETAIL-STRIP CENTER</t>
  </si>
  <si>
    <t>89:RETAIL-FAST FOOD (FRANCHISE)</t>
  </si>
  <si>
    <t>88:RETAIL-FAST FOOD</t>
  </si>
  <si>
    <t>84:RETAIL-SHOPPING CENTERS</t>
  </si>
  <si>
    <t>17:INDUSTRIAL-STORAGE WAREHOUSES</t>
  </si>
  <si>
    <t>34:MULTIFAMILY-LOW RISE (3 FLOORS OR LESS)</t>
  </si>
  <si>
    <t>68:RETAIL-BANKS, SMALL FORMAT</t>
  </si>
  <si>
    <t>58:RETAIL-AUTOMOTIVE SERVICE GARAGE</t>
  </si>
  <si>
    <t>92:RETAIL-GROCERY STORES</t>
  </si>
  <si>
    <t>Address</t>
  </si>
  <si>
    <t>Tax District</t>
  </si>
  <si>
    <t>Land.Total SF</t>
  </si>
  <si>
    <t>BldgSF</t>
  </si>
  <si>
    <t>Investment Rating</t>
  </si>
  <si>
    <t>Adj Rent $/SF</t>
  </si>
  <si>
    <t>PGI</t>
  </si>
  <si>
    <t>V/C</t>
  </si>
  <si>
    <t>EGI</t>
  </si>
  <si>
    <t>% Exp.</t>
  </si>
  <si>
    <t>NOI</t>
  </si>
  <si>
    <t>Cap Rate</t>
  </si>
  <si>
    <t>Excess Land Area</t>
  </si>
  <si>
    <t>Excess Land Value</t>
  </si>
  <si>
    <t>Market Value</t>
  </si>
  <si>
    <t>Final MV / SF</t>
  </si>
  <si>
    <t>C</t>
  </si>
  <si>
    <t>B</t>
  </si>
  <si>
    <t>A</t>
  </si>
  <si>
    <t>GBA</t>
  </si>
  <si>
    <t>L:B Ratio</t>
  </si>
  <si>
    <t>ImprName</t>
  </si>
  <si>
    <t>YearBlt</t>
  </si>
  <si>
    <t>Units / Keys</t>
  </si>
  <si>
    <t xml:space="preserve">Rev / Key / Night </t>
  </si>
  <si>
    <t xml:space="preserve">Occupancy </t>
  </si>
  <si>
    <t>Rev Par</t>
  </si>
  <si>
    <t>Total Rev</t>
  </si>
  <si>
    <t>EBITDA / NOI</t>
  </si>
  <si>
    <t>Final MV / Key</t>
  </si>
  <si>
    <t>1986</t>
  </si>
  <si>
    <t>1964</t>
  </si>
  <si>
    <t>Studios</t>
  </si>
  <si>
    <t>1BR</t>
  </si>
  <si>
    <t>2BR</t>
  </si>
  <si>
    <t>3BR</t>
  </si>
  <si>
    <t>4BR</t>
  </si>
  <si>
    <t>MobileHomePads</t>
  </si>
  <si>
    <t>CommSF</t>
  </si>
  <si>
    <t>Adjusted PGI</t>
  </si>
  <si>
    <t>Final MV / Unit</t>
  </si>
  <si>
    <t>1969</t>
  </si>
  <si>
    <t>IDPH#</t>
  </si>
  <si>
    <t>Units / Beds</t>
  </si>
  <si>
    <t xml:space="preserve">Revenue/bed/night </t>
  </si>
  <si>
    <t>Est. PGI</t>
  </si>
  <si>
    <t>Est. Vacancy %</t>
  </si>
  <si>
    <t>Exp %</t>
  </si>
  <si>
    <t>Final MV / Bed</t>
  </si>
  <si>
    <t>D</t>
  </si>
  <si>
    <t>Total Market Value</t>
  </si>
  <si>
    <t># of Properties</t>
  </si>
  <si>
    <t>RETAIL-FAST FOOD (FRANCHISE)</t>
  </si>
  <si>
    <t>RETAIL-SINGLE TENANT</t>
  </si>
  <si>
    <t>OFFICE-SINGLETENANT</t>
  </si>
  <si>
    <t>RETAIL-MULTI TENANT</t>
  </si>
  <si>
    <t>RETAIL-STRIP CENTER</t>
  </si>
  <si>
    <t>OFFICE-MULTITENANT</t>
  </si>
  <si>
    <t>RETAIL-RESTAURANTS</t>
  </si>
  <si>
    <t>OFFICE-MEDICAL OFFICE BUILDINGS/SPACES</t>
  </si>
  <si>
    <t>RETAIL-FAST FOOD</t>
  </si>
  <si>
    <t>INDUSTRIAL-STORAGE WAREHOUSES</t>
  </si>
  <si>
    <t>MULTIFAMILY-LOW RISE (3 FLOORS OR LESS)</t>
  </si>
  <si>
    <t>RETAIL-BANKS, SMALL FORMAT</t>
  </si>
  <si>
    <t>RETAIL-AUTOMOTIVE SERVICE GARAGE</t>
  </si>
  <si>
    <t>RETAIL-GROCERY STORES</t>
  </si>
  <si>
    <t>RETAIL-SHOPPING CENTERS</t>
  </si>
  <si>
    <t>NBHD</t>
  </si>
  <si>
    <t>Town Region</t>
  </si>
  <si>
    <t>5-99</t>
  </si>
  <si>
    <t>5-23</t>
  </si>
  <si>
    <t>80:RETAIL-GAS STATION W/ CONVENIENCE STORE</t>
  </si>
  <si>
    <t>RETAIL-GAS STATION W/ CONVENIENCE STORE</t>
  </si>
  <si>
    <t>1976</t>
  </si>
  <si>
    <t>3-14</t>
  </si>
  <si>
    <t>3-15 3-15</t>
  </si>
  <si>
    <t>3-14 3-14</t>
  </si>
  <si>
    <t>97:SPECIAL-DAY CARE FACILITY  ALL TYPES</t>
  </si>
  <si>
    <t>RETAIL-RESTAURANTS (FRANCHISE)</t>
  </si>
  <si>
    <t>SPECIAL-DAY CARE FACILITY  ALL TYPES</t>
  </si>
  <si>
    <t>69:RETAIL-BARS/TAVERNS</t>
  </si>
  <si>
    <t>RETAIL-BARS/TAVERNS</t>
  </si>
  <si>
    <t>Totals</t>
  </si>
  <si>
    <t>72:RETAIL-CONDOS</t>
  </si>
  <si>
    <t>1967</t>
  </si>
  <si>
    <t>1960</t>
  </si>
  <si>
    <t>1959</t>
  </si>
  <si>
    <t>1928</t>
  </si>
  <si>
    <t>RETAIL-CONDOS</t>
  </si>
  <si>
    <t>Township</t>
  </si>
  <si>
    <t>T33</t>
  </si>
  <si>
    <t>Town_ID</t>
  </si>
  <si>
    <t>TownName</t>
  </si>
  <si>
    <t>TownID</t>
  </si>
  <si>
    <t>T11</t>
  </si>
  <si>
    <t>Berwyn</t>
  </si>
  <si>
    <t>T12</t>
  </si>
  <si>
    <t>Bloom</t>
  </si>
  <si>
    <t>T13</t>
  </si>
  <si>
    <t>Bremen</t>
  </si>
  <si>
    <t>T14</t>
  </si>
  <si>
    <t>Calumet</t>
  </si>
  <si>
    <t>T15</t>
  </si>
  <si>
    <t>Cicero</t>
  </si>
  <si>
    <t>T19</t>
  </si>
  <si>
    <t>Lemont</t>
  </si>
  <si>
    <t>T21</t>
  </si>
  <si>
    <t>Lyons</t>
  </si>
  <si>
    <t>T27</t>
  </si>
  <si>
    <t>OakPark</t>
  </si>
  <si>
    <t>T28</t>
  </si>
  <si>
    <t>Orland</t>
  </si>
  <si>
    <t>T30</t>
  </si>
  <si>
    <t>Palos</t>
  </si>
  <si>
    <t>T31</t>
  </si>
  <si>
    <t>Proviso</t>
  </si>
  <si>
    <t>T32</t>
  </si>
  <si>
    <t>Rich</t>
  </si>
  <si>
    <t>RiverForest</t>
  </si>
  <si>
    <t>T34</t>
  </si>
  <si>
    <t>Riverside</t>
  </si>
  <si>
    <t>T36</t>
  </si>
  <si>
    <t>Stickney</t>
  </si>
  <si>
    <t>T37</t>
  </si>
  <si>
    <t>Thornton</t>
  </si>
  <si>
    <t>T39</t>
  </si>
  <si>
    <t>Worth</t>
  </si>
  <si>
    <t>2026 Partial Value</t>
  </si>
  <si>
    <t>2026 Partial Value Reason</t>
  </si>
  <si>
    <t>Total Land Val</t>
  </si>
  <si>
    <t>3-15</t>
  </si>
  <si>
    <t>42:MULTIFAMILY-MIXED USE, LOW RISE, 3 FL =&lt;</t>
  </si>
  <si>
    <t>1965</t>
  </si>
  <si>
    <t>MULTIFAMILY-MIXED USE, LOW RISE, 3 FL =&lt;</t>
  </si>
  <si>
    <t>RETAIL-LAUNDROMAT</t>
  </si>
  <si>
    <t>3-18</t>
  </si>
  <si>
    <t>1923</t>
  </si>
  <si>
    <t>Tax Load</t>
  </si>
  <si>
    <t>Loaded Cap</t>
  </si>
  <si>
    <t>78:RETAIL-DRUG STORES/PHARMACIES</t>
  </si>
  <si>
    <t>1956</t>
  </si>
  <si>
    <t>5-93 5-93</t>
  </si>
  <si>
    <t>103:SPECIAL-NURSING HOME</t>
  </si>
  <si>
    <t>1926</t>
  </si>
  <si>
    <t>1995</t>
  </si>
  <si>
    <t>1957</t>
  </si>
  <si>
    <t>114:SPECIAL-CBD OFFICE</t>
  </si>
  <si>
    <t>1962</t>
  </si>
  <si>
    <t>59:RETAIL-AUTOMOTIVE QUICK LUBE</t>
  </si>
  <si>
    <t>2016</t>
  </si>
  <si>
    <t>5-97 5-97</t>
  </si>
  <si>
    <t>1997</t>
  </si>
  <si>
    <t>67:RETAIL-BANKS</t>
  </si>
  <si>
    <t>1978</t>
  </si>
  <si>
    <t>1918</t>
  </si>
  <si>
    <t>1974</t>
  </si>
  <si>
    <t>5-22 5-22</t>
  </si>
  <si>
    <t>1949</t>
  </si>
  <si>
    <t>1985</t>
  </si>
  <si>
    <t>33:MULTIFAMILY-MIDRISE (4 TO 12 FLOORS)</t>
  </si>
  <si>
    <t>1963</t>
  </si>
  <si>
    <t>3-18 3-18</t>
  </si>
  <si>
    <t>INDUSTRIAL-UTILITY, NON-ENERGY PRODUCTIO</t>
  </si>
  <si>
    <t>MULTIFAMILY-AFFORDABLE HOUSING</t>
  </si>
  <si>
    <t>MULTIFAMILY-MIDRISE (4 TO 12 FLOORS)</t>
  </si>
  <si>
    <t>MULTIFAMILY-SAP, 15% TIER</t>
  </si>
  <si>
    <t>MULTIFAMILY-SAP, 35% TIER</t>
  </si>
  <si>
    <t>RETAIL-AUTOMOTIVE AUTO DEALERSHIP</t>
  </si>
  <si>
    <t>RETAIL-AUTOMOTIVE HAND WASH / DETAILING</t>
  </si>
  <si>
    <t>RETAIL-AUTOMOTIVE QUICK LUBE</t>
  </si>
  <si>
    <t>RETAIL-BANKS</t>
  </si>
  <si>
    <t>RETAIL-CONVENIENCE STORE</t>
  </si>
  <si>
    <t>RETAIL-DRUG STORES/PHARMACIES</t>
  </si>
  <si>
    <t>SPECIAL-ASSM./MEET/RELIGIOUS FACILITY</t>
  </si>
  <si>
    <t>SPECIAL-CBD OFFICE</t>
  </si>
  <si>
    <t>SPECIAL-NURSING HOME</t>
  </si>
  <si>
    <t>11002</t>
  </si>
  <si>
    <t>71:RETAIL-BOWLING ALLEY</t>
  </si>
  <si>
    <t>1990</t>
  </si>
  <si>
    <t>5-30</t>
  </si>
  <si>
    <t>64:RETAIL-AUTOMOTIVE CAR WASH (AUTOMATIC)</t>
  </si>
  <si>
    <t>5-31</t>
  </si>
  <si>
    <t>2002</t>
  </si>
  <si>
    <t>16-30-402-002-0000</t>
  </si>
  <si>
    <t>16-30-402-002-0000 16-30-402-003-0000 16-30-402-004-0000 16-30-402-005-0000 16-30-402-010-0000</t>
  </si>
  <si>
    <t>5-92 5-92 5-92 5-92 5-90</t>
  </si>
  <si>
    <t>6642 W 26TH BERWYN</t>
  </si>
  <si>
    <t>11009</t>
  </si>
  <si>
    <t>90:RETAIL-BANQUET HALLS</t>
  </si>
  <si>
    <t>16-31-126-005-0000</t>
  </si>
  <si>
    <t>6836  WINDSOR BERWYN</t>
  </si>
  <si>
    <t>1982</t>
  </si>
  <si>
    <t>2010</t>
  </si>
  <si>
    <t>1992</t>
  </si>
  <si>
    <t>3-14 3-90</t>
  </si>
  <si>
    <t>16:INDUSTRIAL-LIGHT MANUFACTURING</t>
  </si>
  <si>
    <t>INDUSTRIAL-LIGHT MANUFACTURING</t>
  </si>
  <si>
    <t>RETAIL-AUTOMOTIVE CAR WASH (AUTOMATIC)</t>
  </si>
  <si>
    <t>RETAIL-AUTOMOTIVE USED CAR SALES</t>
  </si>
  <si>
    <t>RETAIL-BANQUET HALLS</t>
  </si>
  <si>
    <t>RETAIL-BOWLING ALLEY</t>
  </si>
  <si>
    <t>SPECIAL-PARKING GARAGE</t>
  </si>
  <si>
    <t>SPECIAL-SELF STORAGE</t>
  </si>
  <si>
    <t>SPECIAL-TROPHY RETAIL</t>
  </si>
  <si>
    <t>22-14-401-031-0000</t>
  </si>
  <si>
    <t>10800  ROUTE 83 LEMONT</t>
  </si>
  <si>
    <t>19019</t>
  </si>
  <si>
    <t>22-20-300-042-0000</t>
  </si>
  <si>
    <t>337  RIVER LEMONT</t>
  </si>
  <si>
    <t>19014</t>
  </si>
  <si>
    <t>25:INDUSTRIAL-FLEX</t>
  </si>
  <si>
    <t>22-20-304-019-0000</t>
  </si>
  <si>
    <t>22-20-300-045-0000 22-20-304-019-0000</t>
  </si>
  <si>
    <t>225  CANAL LEMONT</t>
  </si>
  <si>
    <t>19031</t>
  </si>
  <si>
    <t>22-20-305-045-0000</t>
  </si>
  <si>
    <t>15850  NEW LEMONT</t>
  </si>
  <si>
    <t>19006</t>
  </si>
  <si>
    <t>22-20-308-010-0000</t>
  </si>
  <si>
    <t>219  MAIN LEMONT</t>
  </si>
  <si>
    <t>19028</t>
  </si>
  <si>
    <t>22-20-308-012-0000</t>
  </si>
  <si>
    <t>223  MAIN LEMONT</t>
  </si>
  <si>
    <t>19032</t>
  </si>
  <si>
    <t>22-20-310-002-0000</t>
  </si>
  <si>
    <t>22-20-310-002-0000 22-20-310-003-0000</t>
  </si>
  <si>
    <t>80  MAIN LEMONT</t>
  </si>
  <si>
    <t>22-20-311-025-0000</t>
  </si>
  <si>
    <t>110  MAIN LEMONT</t>
  </si>
  <si>
    <t>22-20-314-006-0000</t>
  </si>
  <si>
    <t>114 E ILLINOIS LEMONT</t>
  </si>
  <si>
    <t>19027</t>
  </si>
  <si>
    <t>22-20-400-023-0000</t>
  </si>
  <si>
    <t>47  STEPHEN LEMONT</t>
  </si>
  <si>
    <t>22-20-404-003-0000</t>
  </si>
  <si>
    <t>110  STEPHEN LEMONT</t>
  </si>
  <si>
    <t>22-20-418-006-0000</t>
  </si>
  <si>
    <t>316  CANAL LEMONT</t>
  </si>
  <si>
    <t>22-20-420-004-0000</t>
  </si>
  <si>
    <t>408  MAIN LEMONT</t>
  </si>
  <si>
    <t>22-20-420-021-0000</t>
  </si>
  <si>
    <t>207  STEPHEN LEMONT</t>
  </si>
  <si>
    <t>22-20-424-012-0000</t>
  </si>
  <si>
    <t>851  MAIN LEMONT</t>
  </si>
  <si>
    <t>22-20-426-001-0000</t>
  </si>
  <si>
    <t>22-20-425-005-0000 22-20-426-001-0000</t>
  </si>
  <si>
    <t>1000  MAIN LEMONT</t>
  </si>
  <si>
    <t>22-27-100-012-0000</t>
  </si>
  <si>
    <t>12261  WALKER LEMONT</t>
  </si>
  <si>
    <t>22-27-100-025-0000</t>
  </si>
  <si>
    <t>14315  MCCARTHY LEMONT</t>
  </si>
  <si>
    <t>22-27-300-022-0000</t>
  </si>
  <si>
    <t>12350  DERBY LEMONT</t>
  </si>
  <si>
    <t>22-27-300-079-0000</t>
  </si>
  <si>
    <t>14260  MCCARTHY LEMONT</t>
  </si>
  <si>
    <t>22-27-300-081-0000</t>
  </si>
  <si>
    <t>12420 S ARCHER LEMONT</t>
  </si>
  <si>
    <t>22-29-108-008-0000</t>
  </si>
  <si>
    <t>606  STATE LEMONT</t>
  </si>
  <si>
    <t>22-29-116-014-0000</t>
  </si>
  <si>
    <t>22-29-116-014-0000 22-29-116-015-0000</t>
  </si>
  <si>
    <t>814  STATE LEMONT</t>
  </si>
  <si>
    <t>22-29-224-002-0000</t>
  </si>
  <si>
    <t>805  STATE LEMONT</t>
  </si>
  <si>
    <t>22-29-309-010-0000</t>
  </si>
  <si>
    <t>15663  127TH LEMONT</t>
  </si>
  <si>
    <t>22-29-309-012-0000</t>
  </si>
  <si>
    <t>15629  127TH LEMONT</t>
  </si>
  <si>
    <t>22-29-309-022-0000</t>
  </si>
  <si>
    <t>1152  STATE LEMONT</t>
  </si>
  <si>
    <t>22-29-309-040-0000</t>
  </si>
  <si>
    <t>1150  STATE LEMONT</t>
  </si>
  <si>
    <t>22-29-318-023-0000</t>
  </si>
  <si>
    <t>1186  WALTER LEMONT</t>
  </si>
  <si>
    <t>22-29-318-026-0000</t>
  </si>
  <si>
    <t>1192  WALTER LEMONT</t>
  </si>
  <si>
    <t>22-29-400-017-0000</t>
  </si>
  <si>
    <t>1035  STATE LEMONT</t>
  </si>
  <si>
    <t>22-29-402-007-0000</t>
  </si>
  <si>
    <t>1131  STATE LEMONT</t>
  </si>
  <si>
    <t>22-29-402-020-0000</t>
  </si>
  <si>
    <t>15505 E 127TH LEMONT</t>
  </si>
  <si>
    <t>22-29-402-027-0000</t>
  </si>
  <si>
    <t>22-29-402-027-0000 22-29-402-028-0000</t>
  </si>
  <si>
    <t>15575  127TH LEMONT</t>
  </si>
  <si>
    <t>22-29-403-008-0000</t>
  </si>
  <si>
    <t>15353 W 127TH LEMONT</t>
  </si>
  <si>
    <t>22-30-403-016-0000</t>
  </si>
  <si>
    <t>16177  127TH LEMONT</t>
  </si>
  <si>
    <t>22-32-100-013-0000</t>
  </si>
  <si>
    <t>22-32-100-011-0000 22-32-100-013-0000</t>
  </si>
  <si>
    <t>15884  127TH LEMONT</t>
  </si>
  <si>
    <t>22-32-107-015-0000</t>
  </si>
  <si>
    <t>12754  STATE LEMONT</t>
  </si>
  <si>
    <t>22-32-200-045-0000</t>
  </si>
  <si>
    <t>15400 W 127TH LEMONT</t>
  </si>
  <si>
    <t>22-35-102-001-0000</t>
  </si>
  <si>
    <t>13235  131ST LEMONT</t>
  </si>
  <si>
    <t>19024</t>
  </si>
  <si>
    <t>22-33-200-008-0000</t>
  </si>
  <si>
    <t>12720 S ARCHER LEMONT</t>
  </si>
  <si>
    <t>22-20-300-041-1025</t>
  </si>
  <si>
    <t>19-010</t>
  </si>
  <si>
    <t>22-20-300-041-1026</t>
  </si>
  <si>
    <t>22-20-300-041-1027</t>
  </si>
  <si>
    <t>22-20-300-041-1028</t>
  </si>
  <si>
    <t>22-20-300-041-1087</t>
  </si>
  <si>
    <t>22-20-300-041-1088</t>
  </si>
  <si>
    <t>22-20-300-041-1089</t>
  </si>
  <si>
    <t>22-20-300-041-1090</t>
  </si>
  <si>
    <t>22-20-300-041-1091</t>
  </si>
  <si>
    <t>22-20-300-041-1092</t>
  </si>
  <si>
    <t>22-20-300-041-1094</t>
  </si>
  <si>
    <t>22-20-300-041-1095</t>
  </si>
  <si>
    <t>22-20-300-041-1096</t>
  </si>
  <si>
    <t>22-20-300-041-1097</t>
  </si>
  <si>
    <t>22-20-300-041-1098</t>
  </si>
  <si>
    <t>22-20-300-041-1099</t>
  </si>
  <si>
    <t>22-20-300-041-1100</t>
  </si>
  <si>
    <t>22-20-300-041-1101</t>
  </si>
  <si>
    <t>22-20-300-041-1102</t>
  </si>
  <si>
    <t>22-20-300-041-1103</t>
  </si>
  <si>
    <t>22-20-300-041-1104</t>
  </si>
  <si>
    <t>22-27-300-080-1001</t>
  </si>
  <si>
    <t>19-060</t>
  </si>
  <si>
    <t>22-27-300-080-1002</t>
  </si>
  <si>
    <t>22-27-300-080-1003</t>
  </si>
  <si>
    <t>22-27-300-080-1004</t>
  </si>
  <si>
    <t>22-27-300-080-1005</t>
  </si>
  <si>
    <t>22-27-300-080-1006</t>
  </si>
  <si>
    <t>22-27-300-080-1007</t>
  </si>
  <si>
    <t>22-27-300-080-1008</t>
  </si>
  <si>
    <t>22-27-300-080-1009</t>
  </si>
  <si>
    <t>22-27-300-080-1010</t>
  </si>
  <si>
    <t>22-27-300-080-1011</t>
  </si>
  <si>
    <t>22-27-300-080-1012</t>
  </si>
  <si>
    <t>22-29-309-041-1001</t>
  </si>
  <si>
    <t>19-050</t>
  </si>
  <si>
    <t>22-29-309-041-1002</t>
  </si>
  <si>
    <t>22-29-322-036-1001</t>
  </si>
  <si>
    <t>22-29-322-036-1002</t>
  </si>
  <si>
    <t>22-29-322-036-1004</t>
  </si>
  <si>
    <t>22-29-322-036-1005</t>
  </si>
  <si>
    <t>22-29-323-013-1001</t>
  </si>
  <si>
    <t>22-29-323-013-1002</t>
  </si>
  <si>
    <t>22-29-323-013-1003</t>
  </si>
  <si>
    <t>22-29-323-013-1004</t>
  </si>
  <si>
    <t>22-29-323-013-1005</t>
  </si>
  <si>
    <t>22-29-323-013-1006</t>
  </si>
  <si>
    <t>22-29-323-013-1007</t>
  </si>
  <si>
    <t>22-29-323-013-1008</t>
  </si>
  <si>
    <t>22-29-402-019-1001</t>
  </si>
  <si>
    <t>19-011</t>
  </si>
  <si>
    <t>22-29-402-019-1002</t>
  </si>
  <si>
    <t>22-29-402-019-1003</t>
  </si>
  <si>
    <t>22-29-402-019-1004</t>
  </si>
  <si>
    <t>22-29-402-019-1005</t>
  </si>
  <si>
    <t>22-29-402-019-1006</t>
  </si>
  <si>
    <t>22-29-402-019-1007</t>
  </si>
  <si>
    <t>22-29-402-026-1001</t>
  </si>
  <si>
    <t>19-032</t>
  </si>
  <si>
    <t>22-29-402-026-1002</t>
  </si>
  <si>
    <t>22-29-402-026-1003</t>
  </si>
  <si>
    <t>22-29-402-026-1004</t>
  </si>
  <si>
    <t>22-29-402-029-1001</t>
  </si>
  <si>
    <t>22-29-402-029-1002</t>
  </si>
  <si>
    <t>22-29-402-029-1003</t>
  </si>
  <si>
    <t>22-29-402-029-1004</t>
  </si>
  <si>
    <t>22-14-401-034-0000</t>
  </si>
  <si>
    <t>22-14-401-034-0000 22-14-401-035-0000</t>
  </si>
  <si>
    <t>10980  ARCHER LEMONT</t>
  </si>
  <si>
    <t>19025</t>
  </si>
  <si>
    <t>5-23 5-90</t>
  </si>
  <si>
    <t>81:RETAIL-MINI TRUCK STOP</t>
  </si>
  <si>
    <t>22-27-303-001-0000</t>
  </si>
  <si>
    <t>12301 S ARCHER LEMONT</t>
  </si>
  <si>
    <t>22-27-301-004-0000</t>
  </si>
  <si>
    <t>12304 S ARCHER LEMONT</t>
  </si>
  <si>
    <t>22-11-100-010-0000</t>
  </si>
  <si>
    <t>12805  GRANT LEMONT</t>
  </si>
  <si>
    <t>19010</t>
  </si>
  <si>
    <t>15:INDUSTRIAL-HEAVY (PROCESS) MANUFACTURING</t>
  </si>
  <si>
    <t>1989</t>
  </si>
  <si>
    <t>22-14-200-024-0000</t>
  </si>
  <si>
    <t>22-11-100-006-0000 22-11-100-013-0000 22-14-200-006-0000 22-14-200-011-0000 22-14-200-012-0000 22-14-200-020-0000 22-14-200-022-0000 22-14-200-023-0000 22-14-200-024-0000 22-14-201-023-0000 22-14-201-024-0000 22-14-201-037-0000 22-14-201-038-0000 22-14-201-039-0000 22-14-201-042-0000 22-14-201-043-0000</t>
  </si>
  <si>
    <t>5-80 5-80 5-80 5-93 5-80 5-80 5-80 5-80 5-93 5-93 5-80 5-80 5-80 5-80 5-81 5-93</t>
  </si>
  <si>
    <t>13011  GRANT LEMONT</t>
  </si>
  <si>
    <t>29:INDUSTRIAL-OUTDOOR STORAGE</t>
  </si>
  <si>
    <t>2022</t>
  </si>
  <si>
    <t>22-14-200-027-0000</t>
  </si>
  <si>
    <t>22-14-200-027-0000 22-14-200-028-0000</t>
  </si>
  <si>
    <t>13108  GRANT LEMONT</t>
  </si>
  <si>
    <t>19002</t>
  </si>
  <si>
    <t>2001</t>
  </si>
  <si>
    <t>22-14-300-031-0000</t>
  </si>
  <si>
    <t>13351  MAIN LEMONT</t>
  </si>
  <si>
    <t>1979</t>
  </si>
  <si>
    <t>22-14-300-034-0000</t>
  </si>
  <si>
    <t>6-63</t>
  </si>
  <si>
    <t>13511  MAIN LEMONT</t>
  </si>
  <si>
    <t>28:INDUSTRIAL-TRUCK PARKING</t>
  </si>
  <si>
    <t>2020</t>
  </si>
  <si>
    <t>22-14-300-035-0000</t>
  </si>
  <si>
    <t>13555  MAIN LEMONT</t>
  </si>
  <si>
    <t>22-14-300-043-0000</t>
  </si>
  <si>
    <t>22-14-300-042-0000 22-14-300-043-0000</t>
  </si>
  <si>
    <t>5-80 5-93</t>
  </si>
  <si>
    <t>13275  MAIN LEMONT</t>
  </si>
  <si>
    <t>22-14-300-045-0000</t>
  </si>
  <si>
    <t>22-14-300-029-0000 22-14-300-045-0000</t>
  </si>
  <si>
    <t>13333  MAIN LEMONT</t>
  </si>
  <si>
    <t>1999</t>
  </si>
  <si>
    <t>22-14-400-018-0000</t>
  </si>
  <si>
    <t>22-14-400-018-0000 22-14-400-024-0000 22-14-400-037-0000 22-14-400-039-0000</t>
  </si>
  <si>
    <t>5-93 5-93 5-80 5-80</t>
  </si>
  <si>
    <t>13087  MAIN LEMONT</t>
  </si>
  <si>
    <t>1980</t>
  </si>
  <si>
    <t>22-14-400-021-0000</t>
  </si>
  <si>
    <t>22-14-400-021-0000 22-14-400-026-0000 22-14-400-038-0000</t>
  </si>
  <si>
    <t>6-63 5-80 6-63</t>
  </si>
  <si>
    <t>13065  MAIN LEMONT</t>
  </si>
  <si>
    <t>19017</t>
  </si>
  <si>
    <t>22-14-401-030-0000</t>
  </si>
  <si>
    <t>19022</t>
  </si>
  <si>
    <t>22-15-200-014-0000</t>
  </si>
  <si>
    <t>13725  MAIN LEMONT</t>
  </si>
  <si>
    <t>22-15-200-016-0000</t>
  </si>
  <si>
    <t>22-15-200-015-0000 22-15-200-016-0000</t>
  </si>
  <si>
    <t>13751  MAIN LEMONT</t>
  </si>
  <si>
    <t>2017</t>
  </si>
  <si>
    <t>22-15-200-019-0000</t>
  </si>
  <si>
    <t>6-63B</t>
  </si>
  <si>
    <t>13655  MAIN LEMONT</t>
  </si>
  <si>
    <t>22-15-200-020-0000</t>
  </si>
  <si>
    <t>22-15-200-020-0000 22-15-200-021-0000</t>
  </si>
  <si>
    <t>5-93 5-80</t>
  </si>
  <si>
    <t>13633  MAIN LEMONT</t>
  </si>
  <si>
    <t>1988</t>
  </si>
  <si>
    <t>22-15-200-023-0000</t>
  </si>
  <si>
    <t>22-14-300-037-0000 22-14-300-038-0000 22-15-200-022-0000 22-15-200-023-0000 22-15-200-024-0000</t>
  </si>
  <si>
    <t>5-80 5-93 5-93 5-93 5-80</t>
  </si>
  <si>
    <t>13589  MAIN LEMONT</t>
  </si>
  <si>
    <t>18:INDUSTRIAL-TANK FARM/PETROLEUM STORAGE</t>
  </si>
  <si>
    <t>22-19-300-012-0000</t>
  </si>
  <si>
    <t>16700  DES PLAINES RIVER LEMONT</t>
  </si>
  <si>
    <t>22-19-400-016-0000</t>
  </si>
  <si>
    <t>16135  NEW LEMONT</t>
  </si>
  <si>
    <t>24:INDUSTRIAL-MULTITENANT</t>
  </si>
  <si>
    <t>22-19-400-027-0000</t>
  </si>
  <si>
    <t>22-19-400-009-0000 22-19-400-027-0000</t>
  </si>
  <si>
    <t>16189  NEW LEMONT</t>
  </si>
  <si>
    <t>1952</t>
  </si>
  <si>
    <t>22-19-400-029-0000</t>
  </si>
  <si>
    <t>22-19-400-029-0000 22-30-100-018-0000</t>
  </si>
  <si>
    <t>16229  NEW LEMONT</t>
  </si>
  <si>
    <t>23:INDUSTRIAL-WASTE/RECYCLING</t>
  </si>
  <si>
    <t>22-20-100-013-0000</t>
  </si>
  <si>
    <t>11295  LEMONT LEMONT</t>
  </si>
  <si>
    <t>22-20-100-018-0000</t>
  </si>
  <si>
    <t>22-20-100-018-0000 22-20-100-019-0000</t>
  </si>
  <si>
    <t>11135  LEMONT LEMONT</t>
  </si>
  <si>
    <t>22-20-100-029-8002</t>
  </si>
  <si>
    <t>22-20-100-026-8002 22-20-100-029-8002 22-20-100-031-8002</t>
  </si>
  <si>
    <t>5-80 5-93 5-80</t>
  </si>
  <si>
    <t>11400  OLD LEMONT LEMONT</t>
  </si>
  <si>
    <t>22-20-200-016-0000</t>
  </si>
  <si>
    <t>22-20-200-016-0000 22-20-200-020-0000</t>
  </si>
  <si>
    <t>15550  CANAL BANK LEMONT</t>
  </si>
  <si>
    <t>22-20-200-028-8002</t>
  </si>
  <si>
    <t>15600  CANAL BANK LEMONT</t>
  </si>
  <si>
    <t>22-20-300-026-0000</t>
  </si>
  <si>
    <t>210  RIVER LEMONT</t>
  </si>
  <si>
    <t>22-20-315-013-0000</t>
  </si>
  <si>
    <t>22-20-315-013-0000 22-20-315-014-0000 22-20-315-015-0000 22-20-315-016-0000 22-20-315-017-0000</t>
  </si>
  <si>
    <t>5-93 5-93 5-93 5-93 5-93</t>
  </si>
  <si>
    <t>310  LEMONT LEMONT</t>
  </si>
  <si>
    <t>22-20-400-022-0000</t>
  </si>
  <si>
    <t>43  STEPHEN LEMONT</t>
  </si>
  <si>
    <t>19030</t>
  </si>
  <si>
    <t>1888</t>
  </si>
  <si>
    <t>22-20-402-006-0000</t>
  </si>
  <si>
    <t>22-20-404-005-0000</t>
  </si>
  <si>
    <t>22-20-404-004-0000 22-20-404-005-0000</t>
  </si>
  <si>
    <t>305  CANAL LEMONT</t>
  </si>
  <si>
    <t>22-20-406-014-0000</t>
  </si>
  <si>
    <t>504  TALCOTT LEMONT</t>
  </si>
  <si>
    <t>22-20-406-015-0000</t>
  </si>
  <si>
    <t>508  TALCOTT LEMONT</t>
  </si>
  <si>
    <t>1996</t>
  </si>
  <si>
    <t>22-20-414-011-0000</t>
  </si>
  <si>
    <t>113  HOLMES LEMONT</t>
  </si>
  <si>
    <t>22-21-100-019-0000</t>
  </si>
  <si>
    <t>22-21-100-006-0000 22-21-100-019-0000 22-21-100-021-0000</t>
  </si>
  <si>
    <t>15185  MAIN LEMONT</t>
  </si>
  <si>
    <t>22-21-100-034-0000</t>
  </si>
  <si>
    <t>22-21-100-025-0000 22-21-100-034-0000</t>
  </si>
  <si>
    <t>15330  CANAL BANK LEMONT</t>
  </si>
  <si>
    <t>1991</t>
  </si>
  <si>
    <t>22-22-100-004-0000</t>
  </si>
  <si>
    <t>11215  MCGUIRE LEMONT</t>
  </si>
  <si>
    <t>22-22-100-017-0000</t>
  </si>
  <si>
    <t>11201  BOYER LEMONT</t>
  </si>
  <si>
    <t>22-23-201-012-0000</t>
  </si>
  <si>
    <t>11550  ARCHER LEMONT</t>
  </si>
  <si>
    <t>22-30-101-039-0000</t>
  </si>
  <si>
    <t>16754  NEW LEMONT</t>
  </si>
  <si>
    <t>22-30-101-040-0000</t>
  </si>
  <si>
    <t>22-30-101-040-0000 22-30-101-041-0000</t>
  </si>
  <si>
    <t>16748  NEW LEMONT</t>
  </si>
  <si>
    <t>22-30-101-043-0000</t>
  </si>
  <si>
    <t>22-30-101-043-0000 22-30-101-044-0000 22-30-101-048-0000</t>
  </si>
  <si>
    <t>5-93 5-93 5-80</t>
  </si>
  <si>
    <t>16430  NEW LEMONT</t>
  </si>
  <si>
    <t>22-33-106-001-0000</t>
  </si>
  <si>
    <t>15120  127TH LEMONT</t>
  </si>
  <si>
    <t>22-33-203-019-0000</t>
  </si>
  <si>
    <t>12799  ARCHER LEMONT</t>
  </si>
  <si>
    <t>22-35-201-026-0000</t>
  </si>
  <si>
    <t>22-35-201-026-0000 22-35-201-027-0000</t>
  </si>
  <si>
    <t>12920  BELL LEMONT</t>
  </si>
  <si>
    <t>24-07-401-056-0000</t>
  </si>
  <si>
    <t>24-07-401-017-0000 24-07-401-055-0000 24-07-401-056-0000</t>
  </si>
  <si>
    <t>5-80 5-80 5-93</t>
  </si>
  <si>
    <t>6525 W 99TH CHICAGO RIDGE</t>
  </si>
  <si>
    <t>39045</t>
  </si>
  <si>
    <t>22-20-315-022-0000</t>
  </si>
  <si>
    <t>22-20-315-018-0000 22-20-315-022-0000</t>
  </si>
  <si>
    <t>3-90 3-15</t>
  </si>
  <si>
    <t>202  ILLINOIS LEMONT</t>
  </si>
  <si>
    <t>19029</t>
  </si>
  <si>
    <t>1882</t>
  </si>
  <si>
    <t>22-20-404-001-0000</t>
  </si>
  <si>
    <t>106  STEPHEN LEMONT</t>
  </si>
  <si>
    <t>1935</t>
  </si>
  <si>
    <t>22-20-405-025-0000</t>
  </si>
  <si>
    <t>22-20-405-025-0000 22-20-405-026-0000 22-20-405-027-0000 22-20-405-028-0000 22-20-405-029-0000 22-20-405-030-0000</t>
  </si>
  <si>
    <t>3-18 3-18 3-18 3-18 3-18 3-18</t>
  </si>
  <si>
    <t>449  TALCOTT LEMONT</t>
  </si>
  <si>
    <t>2004</t>
  </si>
  <si>
    <t>22-20-420-020-0000</t>
  </si>
  <si>
    <t>201  STEPHEN LEMONT</t>
  </si>
  <si>
    <t>22-20-421-006-0000</t>
  </si>
  <si>
    <t>22-20-421-003-0000 22-20-421-004-0000 22-20-421-005-0000 22-20-421-006-0000 22-20-421-007-0000 22-20-421-010-0000 22-20-421-011-0000 22-20-421-012-0000</t>
  </si>
  <si>
    <t>3-90 3-90 3-90 3-14 3-14 3-14 3-14 3-90</t>
  </si>
  <si>
    <t>510  MAIN LEMONT</t>
  </si>
  <si>
    <t>22-20-423-001-0000</t>
  </si>
  <si>
    <t>22-20-423-001-0000 22-20-423-002-0000</t>
  </si>
  <si>
    <t>700  MAIN LEMONT</t>
  </si>
  <si>
    <t>22-20-423-004-0000</t>
  </si>
  <si>
    <t>22-20-423-004-0000 22-20-423-005-0000</t>
  </si>
  <si>
    <t>708  MAIN LEMONT</t>
  </si>
  <si>
    <t>22-20-423-011-0000</t>
  </si>
  <si>
    <t>705  ILLINOIS LEMONT</t>
  </si>
  <si>
    <t>22-29-119-019-0000</t>
  </si>
  <si>
    <t>22-29-119-019-0000 22-29-119-020-0000</t>
  </si>
  <si>
    <t>918  STATE LEMONT</t>
  </si>
  <si>
    <t>22-29-224-014-0000</t>
  </si>
  <si>
    <t>22-29-224-014-0000 22-29-224-015-0000</t>
  </si>
  <si>
    <t>309  SHORT LEMONT</t>
  </si>
  <si>
    <t>22-29-230-007-0000</t>
  </si>
  <si>
    <t>22-29-230-006-0000 22-29-230-007-0000 22-29-230-008-0000</t>
  </si>
  <si>
    <t>3-90 3-14 3-14</t>
  </si>
  <si>
    <t>923  STATE LEMONT</t>
  </si>
  <si>
    <t>22-29-307-004-0000</t>
  </si>
  <si>
    <t>22-29-307-004-0000 22-29-307-015-0000</t>
  </si>
  <si>
    <t>1035  WARNER LEMONT</t>
  </si>
  <si>
    <t>22-29-307-005-0000</t>
  </si>
  <si>
    <t>22-29-307-005-0000 22-29-307-006-0000 22-29-307-007-0000 22-29-307-010-0000 22-29-307-014-0000</t>
  </si>
  <si>
    <t>3-14 3-14 3-90 3-90 3-90</t>
  </si>
  <si>
    <t>1037  WARNER LEMONT</t>
  </si>
  <si>
    <t>22-29-400-001-0000</t>
  </si>
  <si>
    <t>1001  STATE LEMONT</t>
  </si>
  <si>
    <t>22-19-401-001-0000</t>
  </si>
  <si>
    <t>16186 W NEW LEMONT</t>
  </si>
  <si>
    <t>2024</t>
  </si>
  <si>
    <t>22-25-202-011-0000</t>
  </si>
  <si>
    <t>12220 S WILL COOK PALOS PARK</t>
  </si>
  <si>
    <t>19015</t>
  </si>
  <si>
    <t>39:MULTIFAMILY-ASSISTED LIVING</t>
  </si>
  <si>
    <t>1987</t>
  </si>
  <si>
    <t>22-19-401-040-0000</t>
  </si>
  <si>
    <t>22-19-401-040-0000 22-20-309-001-0000 22-30-204-005-0000 22-30-204-008-0000</t>
  </si>
  <si>
    <t>5-97 5-97 5-97 5-90</t>
  </si>
  <si>
    <t>40  TIMBERLINE LEMONT</t>
  </si>
  <si>
    <t>0000000</t>
  </si>
  <si>
    <t>0058024</t>
  </si>
  <si>
    <t>22-27-300-076-0000</t>
  </si>
  <si>
    <t>22-27-300-076-0000 22-27-300-077-0000</t>
  </si>
  <si>
    <t>12450  WALKER LEMONT</t>
  </si>
  <si>
    <t>0046201</t>
  </si>
  <si>
    <t>22-20-300-006-0000</t>
  </si>
  <si>
    <t>22-20-300-005-0000 22-20-300-006-0000</t>
  </si>
  <si>
    <t>5-90 5-92</t>
  </si>
  <si>
    <t>46  STATE LEMONT</t>
  </si>
  <si>
    <t>22-20-300-025-0000</t>
  </si>
  <si>
    <t>220  RIVER LEMONT</t>
  </si>
  <si>
    <t>22-20-306-011-0000</t>
  </si>
  <si>
    <t>15790  NEW LEMONT</t>
  </si>
  <si>
    <t>1885</t>
  </si>
  <si>
    <t>22-20-311-031-0000</t>
  </si>
  <si>
    <t>116  MAIN LEMONT</t>
  </si>
  <si>
    <t>22-20-311-032-0000</t>
  </si>
  <si>
    <t>112  MAIN LEMONT</t>
  </si>
  <si>
    <t>1883</t>
  </si>
  <si>
    <t>22-20-312-006-0000</t>
  </si>
  <si>
    <t>211 E ILLINOIS LEMONT</t>
  </si>
  <si>
    <t>1903</t>
  </si>
  <si>
    <t>22-20-312-028-0000</t>
  </si>
  <si>
    <t>214  MAIN LEMONT</t>
  </si>
  <si>
    <t>1878</t>
  </si>
  <si>
    <t>22-20-314-002-0000</t>
  </si>
  <si>
    <t>22-20-314-001-0000 22-20-314-002-0000 22-20-314-003-0000 22-20-314-004-0000</t>
  </si>
  <si>
    <t>5-90 5-97 5-97 5-90</t>
  </si>
  <si>
    <t>108 E ILLINOIS LEMONT</t>
  </si>
  <si>
    <t>22-20-403-006-0000</t>
  </si>
  <si>
    <t>44  STEPHEN LEMONT</t>
  </si>
  <si>
    <t>22-20-405-003-0000</t>
  </si>
  <si>
    <t>22-20-405-003-0000 22-20-405-004-0000</t>
  </si>
  <si>
    <t>105  STEPHEN LEMONT</t>
  </si>
  <si>
    <t>22-20-405-005-0000</t>
  </si>
  <si>
    <t>107  STEPHEN LEMONT</t>
  </si>
  <si>
    <t>1884</t>
  </si>
  <si>
    <t>22-20-406-001-0000</t>
  </si>
  <si>
    <t>111  STEPHEN LEMONT</t>
  </si>
  <si>
    <t>1859</t>
  </si>
  <si>
    <t>22-20-418-012-0000</t>
  </si>
  <si>
    <t>22-20-418-009-0000 22-20-418-010-0000 22-20-418-011-0000 22-20-418-012-0000 22-20-418-018-0000 22-20-418-019-0000 22-20-418-020-0000 22-20-418-021-0000</t>
  </si>
  <si>
    <t>5-90 5-90 5-90 5-28 5-90 5-28 5-90 5-90</t>
  </si>
  <si>
    <t>310  MAIN LEMONT</t>
  </si>
  <si>
    <t>22-20-425-003-0000</t>
  </si>
  <si>
    <t>22-20-425-003-0000 22-20-425-004-0000 22-20-425-006-0000</t>
  </si>
  <si>
    <t>5-22 5-90 5-90</t>
  </si>
  <si>
    <t>926  MAIN LEMONT</t>
  </si>
  <si>
    <t>22-22-100-014-0000</t>
  </si>
  <si>
    <t>14295  MAIN LEMONT</t>
  </si>
  <si>
    <t>22-23-302-002-0000</t>
  </si>
  <si>
    <t>11855  ARCHER LEMONT</t>
  </si>
  <si>
    <t>1998</t>
  </si>
  <si>
    <t>22-27-201-011-0000</t>
  </si>
  <si>
    <t>12261  ARCHER LEMONT</t>
  </si>
  <si>
    <t>22-27-300-073-0000</t>
  </si>
  <si>
    <t>12400  ARCHER LEMONT</t>
  </si>
  <si>
    <t>22-27-300-075-0000</t>
  </si>
  <si>
    <t>12404  ARCHER LEMONT</t>
  </si>
  <si>
    <t>2000</t>
  </si>
  <si>
    <t>22-27-300-082-0000</t>
  </si>
  <si>
    <t>12416 S ARCHER LEMONT</t>
  </si>
  <si>
    <t>22-27-301-001-0000</t>
  </si>
  <si>
    <t>12371  DERBY LEMONT</t>
  </si>
  <si>
    <t>2005</t>
  </si>
  <si>
    <t>22-28-301-007-0000</t>
  </si>
  <si>
    <t>4-97</t>
  </si>
  <si>
    <t>14911  127TH LEMONT</t>
  </si>
  <si>
    <t>22-29-116-016-0000</t>
  </si>
  <si>
    <t>818  STATE LEMONT</t>
  </si>
  <si>
    <t>1889</t>
  </si>
  <si>
    <t>22-29-212-009-0000</t>
  </si>
  <si>
    <t>616  MCCARTHY LEMONT</t>
  </si>
  <si>
    <t>1853</t>
  </si>
  <si>
    <t>22-29-309-009-0000</t>
  </si>
  <si>
    <t>15667 W 127TH LEMONT</t>
  </si>
  <si>
    <t>22-29-309-011-0000</t>
  </si>
  <si>
    <t>15645  127TH LEMONT</t>
  </si>
  <si>
    <t>22-29-309-030-0000</t>
  </si>
  <si>
    <t>1174  STATE LEMONT</t>
  </si>
  <si>
    <t>22-29-309-033-0000</t>
  </si>
  <si>
    <t>1200  STATE LEMONT</t>
  </si>
  <si>
    <t>22-29-309-037-0000</t>
  </si>
  <si>
    <t>22-29-309-037-0000 22-29-309-038-0000 22-29-309-039-0000</t>
  </si>
  <si>
    <t>5-31 5-90 5-90</t>
  </si>
  <si>
    <t>1052  STATE LEMONT</t>
  </si>
  <si>
    <t>22-29-318-017-0000</t>
  </si>
  <si>
    <t>15907  127TH LEMONT</t>
  </si>
  <si>
    <t>2021</t>
  </si>
  <si>
    <t>22-29-400-016-0000</t>
  </si>
  <si>
    <t>22-29-400-016-0000 22-29-400-021-0000</t>
  </si>
  <si>
    <t>5-32 5-90</t>
  </si>
  <si>
    <t>1015  STATE LEMONT</t>
  </si>
  <si>
    <t>22-29-400-022-0000</t>
  </si>
  <si>
    <t>1011  STATE LEMONT</t>
  </si>
  <si>
    <t>22-29-402-030-0000</t>
  </si>
  <si>
    <t>1151  STATE LEMONT</t>
  </si>
  <si>
    <t>22-30-403-017-0000</t>
  </si>
  <si>
    <t>16191 W 127TH LEMONT</t>
  </si>
  <si>
    <t>22-31-100-004-0000</t>
  </si>
  <si>
    <t>22-31-100-004-0000 22-31-100-023-0000 22-31-100-025-0000 22-31-100-026-0000 22-31-100-027-0000</t>
  </si>
  <si>
    <t>5-97 5-90 5-90 5-90 5-97</t>
  </si>
  <si>
    <t>13011 W SMITH LEMONT</t>
  </si>
  <si>
    <t>109:SPECIAL-SPORT FACILITIES/FITNESS CENTERS</t>
  </si>
  <si>
    <t>2015</t>
  </si>
  <si>
    <t>22-31-100-022-0000</t>
  </si>
  <si>
    <t>5-26</t>
  </si>
  <si>
    <t>16646  127TH LEMONT</t>
  </si>
  <si>
    <t>22-32-100-008-0000</t>
  </si>
  <si>
    <t>15900 W 127TH LEMONT</t>
  </si>
  <si>
    <t>22-32-107-013-0000</t>
  </si>
  <si>
    <t>12700  STATE LEMONT</t>
  </si>
  <si>
    <t>22-32-107-014-0000</t>
  </si>
  <si>
    <t>1236  STATE LEMONT</t>
  </si>
  <si>
    <t>22-32-107-016-0000</t>
  </si>
  <si>
    <t>15730  127TH LEMONT</t>
  </si>
  <si>
    <t>22-32-200-001-0000</t>
  </si>
  <si>
    <t>1201  STATE LEMONT</t>
  </si>
  <si>
    <t>22-32-200-008-0000</t>
  </si>
  <si>
    <t>22-32-200-008-0000 22-32-200-018-0000 22-32-200-029-0000 22-32-200-034-0000 22-32-200-048-0000</t>
  </si>
  <si>
    <t>5-31 5-97 5-97 5-97 5-97</t>
  </si>
  <si>
    <t>1251  STATE LEMONT</t>
  </si>
  <si>
    <t>22-32-200-047-0000</t>
  </si>
  <si>
    <t>1229  STATE LEMONT</t>
  </si>
  <si>
    <t>2003</t>
  </si>
  <si>
    <t>22-32-300-051-0000</t>
  </si>
  <si>
    <t>1388  STATE LEMONT</t>
  </si>
  <si>
    <t>22-32-302-010-0000</t>
  </si>
  <si>
    <t>13460  ARCHER LEMONT</t>
  </si>
  <si>
    <t>70:RETAIL-BIG BOX RETAIL</t>
  </si>
  <si>
    <t>22-32-302-011-0000</t>
  </si>
  <si>
    <t>13440  ARCHER LEMONT</t>
  </si>
  <si>
    <t>22-32-302-012-0000</t>
  </si>
  <si>
    <t>22-32-302-012-0000 22-32-302-013-0000</t>
  </si>
  <si>
    <t>5-31 5-17</t>
  </si>
  <si>
    <t>13422  ARCHER LEMONT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</si>
</sst>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44" fontId="0" fillId="0" borderId="0" xfId="1" applyFont="1" applyAlignment="1">
      <alignment vertical="top"/>
    </xf>
    <xf numFmtId="164" fontId="0" fillId="0" borderId="0" xfId="1" applyNumberFormat="1" applyFont="1" applyAlignment="1">
      <alignment vertical="top"/>
    </xf>
    <xf numFmtId="9" fontId="0" fillId="0" borderId="0" xfId="2" applyFont="1" applyAlignment="1">
      <alignment vertical="top"/>
    </xf>
    <xf numFmtId="10" fontId="0" fillId="0" borderId="0" xfId="2" applyNumberFormat="1" applyFont="1" applyAlignment="1">
      <alignment vertical="top"/>
    </xf>
    <xf numFmtId="165" fontId="0" fillId="0" borderId="0" xfId="3" applyNumberFormat="1" applyFont="1" applyAlignment="1">
      <alignment vertical="top"/>
    </xf>
    <xf numFmtId="164" fontId="1" fillId="0" borderId="0" xfId="1" applyNumberFormat="1" applyFont="1"/>
    <xf numFmtId="0" fontId="0" fillId="0" borderId="0" xfId="0" applyAlignment="1">
      <alignment wrapText="1"/>
    </xf>
    <xf numFmtId="0" fontId="3" fillId="2" borderId="0" xfId="0" applyFont="1" applyFill="1"/>
    <xf numFmtId="164" fontId="3" fillId="2" borderId="0" xfId="0" applyNumberFormat="1" applyFont="1" applyFill="1"/>
    <xf numFmtId="165" fontId="3" fillId="2" borderId="0" xfId="3" applyNumberFormat="1" applyFont="1" applyFill="1"/>
    <xf numFmtId="43" fontId="0" fillId="0" borderId="0" xfId="3" applyFont="1" applyAlignment="1">
      <alignment vertical="top"/>
    </xf>
    <xf numFmtId="0" fontId="0" fillId="0" borderId="0" xfId="2" applyNumberFormat="1" applyFont="1" applyAlignment="1">
      <alignment vertical="top"/>
    </xf>
    <xf numFmtId="44" fontId="0" fillId="0" borderId="0" xfId="1" applyFont="1"/>
    <xf numFmtId="10" fontId="0" fillId="0" borderId="0" xfId="2" applyNumberFormat="1" applyFont="1"/>
    <xf numFmtId="0" fontId="0" fillId="0" borderId="0" xfId="0" applyAlignment="1">
      <alignment horizontal="center"/>
    </xf>
    <xf numFmtId="9" fontId="0" fillId="0" borderId="0" xfId="2" applyFont="1" applyAlignment="1">
      <alignment horizontal="center" vertical="top"/>
    </xf>
    <xf numFmtId="10" fontId="0" fillId="0" borderId="0" xfId="2" applyNumberFormat="1" applyFont="1" applyAlignment="1">
      <alignment horizontal="center" vertical="top"/>
    </xf>
    <xf numFmtId="10" fontId="0" fillId="0" borderId="0" xfId="2" applyNumberFormat="1" applyFont="1" applyAlignment="1"/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1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general" vertical="top" textRotation="0" wrapText="0" indent="0" justifyLastLine="0" shrinkToFit="0" readingOrder="0"/>
    </dxf>
    <dxf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34" formatCode="_(&quot;$&quot;* #,##0.00_);_(&quot;$&quot;* \(#,##0.0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4" formatCode="0.00%"/>
      <alignment horizontal="general" vertical="bottom" textRotation="0" wrapText="0" indent="0" justifyLastLine="0" shrinkToFit="0" readingOrder="0"/>
    </dxf>
    <dxf>
      <numFmt numFmtId="14" formatCode="0.00%"/>
      <alignment horizontal="general" vertical="bottom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3" formatCode="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7" xr16:uid="{504C9BA2-24D0-43E5-BEBE-CAD6873EF2FB}" autoFormatId="16" applyNumberFormats="0" applyBorderFormats="0" applyFontFormats="0" applyPatternFormats="0" applyAlignmentFormats="0" applyWidthHeightFormats="0">
  <queryTableRefresh nextId="14">
    <queryTableFields count="11">
      <queryTableField id="1" name="KeyPIN" tableColumnId="1"/>
      <queryTableField id="2" name="PINs" tableColumnId="2"/>
      <queryTableField id="3" name="Address" tableColumnId="3"/>
      <queryTableField id="4" name="Tax District" tableColumnId="4"/>
      <queryTableField id="5" name="Classes" tableColumnId="5"/>
      <queryTableField id="6" name="Subclass2" tableColumnId="6"/>
      <queryTableField id="7" name="Land.Total SF" tableColumnId="7"/>
      <queryTableField id="8" name="GBA" tableColumnId="8"/>
      <queryTableField id="9" name="Market Value" tableColumnId="9"/>
      <queryTableField id="12" name="2026 Partial Value" tableColumnId="10"/>
      <queryTableField id="13" name="2026 Partial Value Reason" tableColumnId="11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" connectionId="13" xr16:uid="{FD6917E5-60AA-4FD6-942D-E38EC536077D}" autoFormatId="16" applyNumberFormats="0" applyBorderFormats="0" applyFontFormats="0" applyPatternFormats="0" applyAlignmentFormats="0" applyWidthHeightFormats="0">
  <queryTableRefresh nextId="13">
    <queryTableFields count="7">
      <queryTableField id="1" name="KeyPIN" tableColumnId="1"/>
      <queryTableField id="2" name="PINs" tableColumnId="2"/>
      <queryTableField id="3" name="Address" tableColumnId="3"/>
      <queryTableField id="9" name="Tax District" tableColumnId="9"/>
      <queryTableField id="10" name="Classes" tableColumnId="10"/>
      <queryTableField id="4" name="Subclass2" tableColumnId="4"/>
      <queryTableField id="5" name="Market Value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11" xr16:uid="{1E66FBAC-39E0-44BB-8832-9FEFA3A52EE7}" autoFormatId="16" applyNumberFormats="0" applyBorderFormats="0" applyFontFormats="0" applyPatternFormats="0" applyAlignmentFormats="0" applyWidthHeightFormats="0">
  <queryTableRefresh nextId="30">
    <queryTableFields count="22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IDPH#" tableColumnId="8"/>
      <queryTableField id="9" name="BldgSF" tableColumnId="9"/>
      <queryTableField id="10" name="Units / Beds" tableColumnId="10"/>
      <queryTableField id="11" name="Revenue/bed/night " tableColumnId="11"/>
      <queryTableField id="12" name="Est. PGI" tableColumnId="12"/>
      <queryTableField id="13" name="Est. Vacancy %" tableColumnId="13"/>
      <queryTableField id="14" name="Exp %" tableColumnId="14"/>
      <queryTableField id="15" name="NOI" tableColumnId="15"/>
      <queryTableField id="16" name="Cap Rate" tableColumnId="16"/>
      <queryTableField id="23" name="Tax Load" tableColumnId="21"/>
      <queryTableField id="24" name="Loaded Cap" tableColumnId="22"/>
      <queryTableField id="18" name="Market Value" tableColumnId="18"/>
      <queryTableField id="17" name="Final MV / Bed" tableColumnId="17"/>
      <queryTableField id="21" name="2026 Partial Value" tableColumnId="19"/>
      <queryTableField id="22" name="2026 Partial Value Reason" tableColumnId="20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8" xr16:uid="{BB82219D-D18E-4ABE-B039-149A8461663D}" autoFormatId="16" applyNumberFormats="0" applyBorderFormats="0" applyFontFormats="0" applyPatternFormats="0" applyAlignmentFormats="0" applyWidthHeightFormats="0">
  <queryTableRefresh nextId="42">
    <queryTableFields count="23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ImprName" tableColumnId="8"/>
      <queryTableField id="10" name="YearBlt" tableColumnId="10"/>
      <queryTableField id="11" name="Units / Keys" tableColumnId="11"/>
      <queryTableField id="12" name="Rev / Key / Night " tableColumnId="12"/>
      <queryTableField id="13" name="Occupancy " tableColumnId="13"/>
      <queryTableField id="14" name="Rev Par" tableColumnId="14"/>
      <queryTableField id="15" name="Total Rev" tableColumnId="15"/>
      <queryTableField id="16" name="EBITDA / NOI" tableColumnId="16"/>
      <queryTableField id="17" name="Cap Rate" tableColumnId="17"/>
      <queryTableField id="24" name="Tax Load" tableColumnId="22"/>
      <queryTableField id="25" name="Loaded Cap" tableColumnId="23"/>
      <queryTableField id="19" name="Market Value" tableColumnId="19"/>
      <queryTableField id="18" name="Final MV / Key" tableColumnId="18"/>
      <queryTableField id="22" name="2026 Partial Value" tableColumnId="20"/>
      <queryTableField id="23" name="2026 Partial Value Reason" tableColumnId="21"/>
      <queryTableField id="9" name="BldgSF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12" xr16:uid="{54F18698-9E02-4B04-81A1-176A31B61397}" autoFormatId="16" applyNumberFormats="0" applyBorderFormats="0" applyFontFormats="0" applyPatternFormats="0" applyAlignmentFormats="0" applyWidthHeightFormats="0">
  <queryTableRefresh nextId="33">
    <queryTableFields count="26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BldgSF" tableColumnId="8"/>
      <queryTableField id="9" name="YearBlt" tableColumnId="9"/>
      <queryTableField id="10" name="Investment Rating" tableColumnId="10"/>
      <queryTableField id="11" name="Adj Rent $/SF" tableColumnId="11"/>
      <queryTableField id="12" name="PGI" tableColumnId="12"/>
      <queryTableField id="13" name="V/C" tableColumnId="13"/>
      <queryTableField id="14" name="EGI" tableColumnId="14"/>
      <queryTableField id="15" name="% Exp." tableColumnId="15"/>
      <queryTableField id="16" name="NOI" tableColumnId="16"/>
      <queryTableField id="17" name="Cap Rate" tableColumnId="17"/>
      <queryTableField id="25" name="Tax Load" tableColumnId="23"/>
      <queryTableField id="26" name="Loaded Cap" tableColumnId="24"/>
      <queryTableField id="18" name="L:B Ratio" tableColumnId="18"/>
      <queryTableField id="19" name="Excess Land Area" tableColumnId="19"/>
      <queryTableField id="20" name="Excess Land Value" tableColumnId="20"/>
      <queryTableField id="21" name="Market Value" tableColumnId="21"/>
      <queryTableField id="22" name="Final MV / SF" tableColumnId="22"/>
      <queryTableField id="27" name="2026 Partial Value" tableColumnId="25"/>
      <queryTableField id="28" name="2026 Partial Value Reason" tableColumnId="26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0" xr16:uid="{8EE21FCE-0A39-47EC-AD5E-7A833D37A09F}" autoFormatId="16" applyNumberFormats="0" applyBorderFormats="0" applyFontFormats="0" applyPatternFormats="0" applyAlignmentFormats="0" applyWidthHeightFormats="0">
  <queryTableRefresh nextId="37">
    <queryTableFields count="29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BldgSF" tableColumnId="8"/>
      <queryTableField id="9" name="Studios" tableColumnId="9"/>
      <queryTableField id="10" name="1BR" tableColumnId="10"/>
      <queryTableField id="11" name="2BR" tableColumnId="11"/>
      <queryTableField id="12" name="3BR" tableColumnId="12"/>
      <queryTableField id="13" name="4BR" tableColumnId="13"/>
      <queryTableField id="14" name="MobileHomePads" tableColumnId="14"/>
      <queryTableField id="15" name="CommSF" tableColumnId="15"/>
      <queryTableField id="16" name="YearBlt" tableColumnId="16"/>
      <queryTableField id="17" name="Investment Rating" tableColumnId="17"/>
      <queryTableField id="18" name="Adjusted PGI" tableColumnId="18"/>
      <queryTableField id="19" name="V/C" tableColumnId="19"/>
      <queryTableField id="20" name="EGI" tableColumnId="20"/>
      <queryTableField id="21" name="% Exp." tableColumnId="21"/>
      <queryTableField id="22" name="NOI" tableColumnId="22"/>
      <queryTableField id="23" name="Cap Rate" tableColumnId="23"/>
      <queryTableField id="30" name="Tax Load" tableColumnId="28"/>
      <queryTableField id="31" name="Loaded Cap" tableColumnId="29"/>
      <queryTableField id="25" name="Market Value" tableColumnId="25"/>
      <queryTableField id="24" name="Final MV / Unit" tableColumnId="24"/>
      <queryTableField id="28" name="2026 Partial Value" tableColumnId="26"/>
      <queryTableField id="29" name="2026 Partial Value Reason" tableColumnId="27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9" xr16:uid="{577A968D-CB0E-45B7-A7A7-AB2021CDAE9C}" autoFormatId="16" applyNumberFormats="0" applyBorderFormats="0" applyFontFormats="0" applyPatternFormats="0" applyAlignmentFormats="0" applyWidthHeightFormats="0">
  <queryTableRefresh nextId="33">
    <queryTableFields count="26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BldgSF" tableColumnId="8"/>
      <queryTableField id="9" name="YearBlt" tableColumnId="9"/>
      <queryTableField id="10" name="Investment Rating" tableColumnId="10"/>
      <queryTableField id="11" name="Adj Rent $/SF" tableColumnId="11"/>
      <queryTableField id="12" name="PGI" tableColumnId="12"/>
      <queryTableField id="13" name="V/C" tableColumnId="13"/>
      <queryTableField id="14" name="EGI" tableColumnId="14"/>
      <queryTableField id="15" name="% Exp." tableColumnId="15"/>
      <queryTableField id="16" name="NOI" tableColumnId="16"/>
      <queryTableField id="17" name="Cap Rate" tableColumnId="17"/>
      <queryTableField id="27" name="Tax Load" tableColumnId="25"/>
      <queryTableField id="28" name="Loaded Cap" tableColumnId="26"/>
      <queryTableField id="18" name="L:B Ratio" tableColumnId="18"/>
      <queryTableField id="19" name="Excess Land Area" tableColumnId="19"/>
      <queryTableField id="20" name="Excess Land Value" tableColumnId="20"/>
      <queryTableField id="21" name="Market Value" tableColumnId="21"/>
      <queryTableField id="22" name="Final MV / SF" tableColumnId="22"/>
      <queryTableField id="25" name="2026 Partial Value" tableColumnId="23"/>
      <queryTableField id="26" name="2026 Partial Value Reason" tableColumnId="24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6" xr16:uid="{42B71A27-8266-4F9F-9F8C-D5C02941016A}" autoFormatId="16" applyNumberFormats="0" applyBorderFormats="0" applyFontFormats="0" applyPatternFormats="0" applyAlignmentFormats="0" applyWidthHeightFormats="0">
  <queryTableRefresh nextId="50">
    <queryTableFields count="24">
      <queryTableField id="1" name="KeyPIN" tableColumnId="1"/>
      <queryTableField id="2" name="PINs" tableColumnId="2"/>
      <queryTableField id="3" name="NBHD" tableColumnId="3"/>
      <queryTableField id="4" name="Classes" tableColumnId="4"/>
      <queryTableField id="5" name="Town Region" tableColumnId="5"/>
      <queryTableField id="6" name="Subclass2" tableColumnId="6"/>
      <queryTableField id="44" name="BldgSF" tableColumnId="11"/>
      <queryTableField id="18" name="Adj Rent $/SF" tableColumnId="17"/>
      <queryTableField id="19" name="PGI" tableColumnId="18"/>
      <queryTableField id="20" name="V/C" tableColumnId="19"/>
      <queryTableField id="21" name="EGI" tableColumnId="20"/>
      <queryTableField id="22" name="% Exp." tableColumnId="21"/>
      <queryTableField id="23" name="NOI" tableColumnId="22"/>
      <queryTableField id="24" name="Cap Rate" tableColumnId="23"/>
      <queryTableField id="45" name="Tax Load" tableColumnId="12"/>
      <queryTableField id="46" name="Loaded Cap" tableColumnId="13"/>
      <queryTableField id="32" name="L:B Ratio" tableColumnId="24"/>
      <queryTableField id="33" name="Excess Land Area" tableColumnId="25"/>
      <queryTableField id="34" name="Excess Land Value" tableColumnId="26"/>
      <queryTableField id="40" name="Total Land Val" tableColumnId="7"/>
      <queryTableField id="8" name="Market Value" tableColumnId="8"/>
      <queryTableField id="16" name="Final MV / SF" tableColumnId="16"/>
      <queryTableField id="41" name="2026 Partial Value" tableColumnId="9"/>
      <queryTableField id="42" name="2026 Partial Value Reason" tableColumnId="10"/>
    </queryTableFields>
    <queryTableDeletedFields count="2">
      <deletedField name="Model"/>
      <deletedField name="Model"/>
    </queryTableDeleted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5" xr16:uid="{831428F6-A3A4-4A9F-8562-0318D161CB2E}" autoFormatId="16" applyNumberFormats="0" applyBorderFormats="0" applyFontFormats="0" applyPatternFormats="0" applyAlignmentFormats="0" applyWidthHeightFormats="0">
  <queryTableRefresh nextId="52">
    <queryTableFields count="26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BldgSF" tableColumnId="8"/>
      <queryTableField id="9" name="Investment Rating" tableColumnId="9"/>
      <queryTableField id="10" name="Adj Rent $/SF" tableColumnId="10"/>
      <queryTableField id="11" name="PGI" tableColumnId="11"/>
      <queryTableField id="12" name="V/C" tableColumnId="12"/>
      <queryTableField id="13" name="EGI" tableColumnId="13"/>
      <queryTableField id="14" name="% Exp." tableColumnId="14"/>
      <queryTableField id="15" name="NOI" tableColumnId="15"/>
      <queryTableField id="16" name="Cap Rate" tableColumnId="16"/>
      <queryTableField id="46" name="Tax Load" tableColumnId="25"/>
      <queryTableField id="47" name="Loaded Cap" tableColumnId="26"/>
      <queryTableField id="23" name="L:B Ratio" tableColumnId="23"/>
      <queryTableField id="17" name="Excess Land Area" tableColumnId="17"/>
      <queryTableField id="18" name="Excess Land Value" tableColumnId="18"/>
      <queryTableField id="27" name="Total Land Val" tableColumnId="24"/>
      <queryTableField id="19" name="Market Value" tableColumnId="19"/>
      <queryTableField id="20" name="Final MV / SF" tableColumnId="20"/>
      <queryTableField id="25" name="2026 Partial Value" tableColumnId="21"/>
      <queryTableField id="26" name="2026 Partial Value Reason" tableColumnId="22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" connectionId="14" xr16:uid="{2D75E50C-BC7C-436E-BA10-C504BDD2DFDC}" autoFormatId="16" applyNumberFormats="0" applyBorderFormats="0" applyFontFormats="0" applyPatternFormats="0" applyAlignmentFormats="0" applyWidthHeightFormats="0">
  <queryTableRefresh nextId="6">
    <queryTableFields count="3">
      <queryTableField id="1" name="Subclass2" tableColumnId="1"/>
      <queryTableField id="2" name="Total Market Value" tableColumnId="2"/>
      <queryTableField id="3" name="# of Properties" tableColumnId="3"/>
    </queryTableFields>
  </queryTableRefresh>
</queryTable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8320903-4CB4-413C-B125-014D5156C059}" name="TownIDs" displayName="TownIDs" ref="A1:C18" totalsRowShown="0">
  <autoFilter ref="A1:C18" xr:uid="{48320903-4CB4-413C-B125-014D5156C059}"/>
  <tableColumns count="3">
    <tableColumn id="1" xr3:uid="{A0AC7438-252A-49DD-846E-DCF04F0C50C3}" name="Township"/>
    <tableColumn id="9" xr3:uid="{25A8D17C-BECC-4446-B950-CCBFB2388DA6}" name="TownName"/>
    <tableColumn id="2" xr3:uid="{CA6D866E-B5BA-4BC9-BFEA-47C9FD8117E2}" name="TownID" dataDxfId="192">
      <calculatedColumnFormula>TownIDs[[#This Row],[Township]]&amp;"_"&amp;TownIDs[[#This Row],[TownName]]</calculatedColumnFormula>
    </tableColumn>
  </tableColumns>
  <tableStyleInfo name="TableStyleMedium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E7EAA5-49B4-4B69-8C9E-3A016817F9BE}" name="Condos" displayName="Condos" ref="A1:X63" tableType="queryTable" totalsRowShown="0" headerRowDxfId="52" dataDxfId="51">
  <autoFilter ref="A1:X63" xr:uid="{6FE7EAA5-49B4-4B69-8C9E-3A016817F9BE}"/>
  <tableColumns count="24">
    <tableColumn id="1" xr3:uid="{71131CF3-CFEC-4511-885E-13444B31AEBD}" uniqueName="1" name="KeyPIN" queryTableFieldId="1" dataDxfId="50"/>
    <tableColumn id="2" xr3:uid="{564619BC-25D0-421C-9DF1-D7322826749C}" uniqueName="2" name="PINs" queryTableFieldId="2" dataDxfId="49"/>
    <tableColumn id="3" xr3:uid="{723F6CD0-DF33-4229-93B9-36D8D0DFC751}" uniqueName="3" name="NBHD" queryTableFieldId="3" dataDxfId="48"/>
    <tableColumn id="4" xr3:uid="{FFDBF598-E99E-454D-8317-8AA1066D95C4}" uniqueName="4" name="Classes" queryTableFieldId="4" dataDxfId="47"/>
    <tableColumn id="5" xr3:uid="{09259AC4-B4DC-465E-AD24-65E000BB3DB3}" uniqueName="5" name="Town Region" queryTableFieldId="5" dataDxfId="46"/>
    <tableColumn id="6" xr3:uid="{6DDC17B8-1E40-4E17-B629-CE292C15AE94}" uniqueName="6" name="Subclass2" queryTableFieldId="6" dataDxfId="45"/>
    <tableColumn id="11" xr3:uid="{C9617941-C697-4E9D-9D13-7946A2FB837B}" uniqueName="11" name="BldgSF" queryTableFieldId="44"/>
    <tableColumn id="17" xr3:uid="{7C2FCCB6-9347-4536-86A4-467A3C4E8D1E}" uniqueName="17" name="Adj Rent $/SF" queryTableFieldId="18" dataDxfId="44" dataCellStyle="Currency"/>
    <tableColumn id="18" xr3:uid="{4BF0D7D1-0BA0-4181-AA5D-749EA29ADD5A}" uniqueName="18" name="PGI" queryTableFieldId="19" dataDxfId="43" dataCellStyle="Currency"/>
    <tableColumn id="19" xr3:uid="{44D1E241-30B5-47A7-960C-3680E3D6239A}" uniqueName="19" name="V/C" queryTableFieldId="20" dataDxfId="42" dataCellStyle="Percent"/>
    <tableColumn id="20" xr3:uid="{6C23E46F-EA39-4B86-A613-DC4948401262}" uniqueName="20" name="EGI" queryTableFieldId="21" dataDxfId="41" dataCellStyle="Currency"/>
    <tableColumn id="21" xr3:uid="{7E5830A9-6678-4591-89F4-FD004732725B}" uniqueName="21" name="% Exp." queryTableFieldId="22" dataDxfId="40" dataCellStyle="Percent"/>
    <tableColumn id="22" xr3:uid="{84936A29-B726-493E-B9D2-444A5A592916}" uniqueName="22" name="NOI" queryTableFieldId="23" dataDxfId="39" dataCellStyle="Currency"/>
    <tableColumn id="23" xr3:uid="{8768DD63-2BC2-4142-9683-D513D11EB5EC}" uniqueName="23" name="Cap Rate" queryTableFieldId="24" dataDxfId="38" dataCellStyle="Percent"/>
    <tableColumn id="12" xr3:uid="{33EE51DD-22BB-4B5D-AF27-4AD0DA00F964}" uniqueName="12" name="Tax Load" queryTableFieldId="45" dataDxfId="37" dataCellStyle="Percent"/>
    <tableColumn id="13" xr3:uid="{0E00B1FD-4B0D-40F8-83DF-93BB3E25E9FD}" uniqueName="13" name="Loaded Cap" queryTableFieldId="46" dataDxfId="36" dataCellStyle="Percent"/>
    <tableColumn id="24" xr3:uid="{D28C8B4B-B8A0-42B1-A017-A313A49F5226}" uniqueName="24" name="L:B Ratio" queryTableFieldId="32" dataDxfId="35" dataCellStyle="Currency"/>
    <tableColumn id="25" xr3:uid="{E0069B5C-BF5D-4C14-800A-B3808DDA5E5C}" uniqueName="25" name="Excess Land Area" queryTableFieldId="33" dataDxfId="34" dataCellStyle="Comma"/>
    <tableColumn id="26" xr3:uid="{CD288ECC-5AFD-4B60-94E8-50D656C1855B}" uniqueName="26" name="Excess Land Value" queryTableFieldId="34" dataDxfId="33" dataCellStyle="Currency"/>
    <tableColumn id="7" xr3:uid="{A3C5FC63-15DE-4993-9ABC-E931D68959DA}" uniqueName="7" name="Total Land Val" queryTableFieldId="40" dataDxfId="32" dataCellStyle="Currency"/>
    <tableColumn id="8" xr3:uid="{03393B18-2791-4449-811E-A6C715B49AFD}" uniqueName="8" name="Market Value" queryTableFieldId="8" dataDxfId="31" dataCellStyle="Currency"/>
    <tableColumn id="16" xr3:uid="{74FF6038-682A-4767-8CA3-926B3F042844}" uniqueName="16" name="Final MV / SF" queryTableFieldId="16" dataDxfId="30" dataCellStyle="Currency"/>
    <tableColumn id="9" xr3:uid="{4D7ECDD4-32BD-47F3-B6B1-DDB5A775DBAC}" uniqueName="9" name="2026 Partial Value" queryTableFieldId="41"/>
    <tableColumn id="10" xr3:uid="{B102766A-E022-44F5-990D-EE9BD076AF4C}" uniqueName="10" name="2026 Partial Value Reason" queryTableFieldId="42"/>
  </tableColumns>
  <tableStyleInfo name="TableStyleLight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F615FA1-1775-442F-83D6-D07FC536D19F}" name="Comm517" displayName="Comm517" ref="A1:Z42" tableType="queryTable" totalsRowShown="0" headerRowDxfId="29" dataDxfId="28">
  <autoFilter ref="A1:Z42" xr:uid="{DF615FA1-1775-442F-83D6-D07FC536D19F}"/>
  <tableColumns count="26">
    <tableColumn id="1" xr3:uid="{C99E4F18-BD32-46B0-912A-8F79FB1A7B19}" uniqueName="1" name="KeyPIN" queryTableFieldId="1" dataDxfId="27"/>
    <tableColumn id="2" xr3:uid="{996CF0E8-FC91-4805-B9CE-A7575F4F0951}" uniqueName="2" name="PINs" queryTableFieldId="2" dataDxfId="26"/>
    <tableColumn id="5" xr3:uid="{A14F40BE-5C1D-4DF8-9664-7EAF958D0038}" uniqueName="5" name="Classes" queryTableFieldId="5" dataDxfId="25"/>
    <tableColumn id="3" xr3:uid="{D40FF7A6-58BF-4D76-AD88-619687EDA6C3}" uniqueName="3" name="Address" queryTableFieldId="3" dataDxfId="24"/>
    <tableColumn id="4" xr3:uid="{DFA7C90D-8BF4-4FA1-8100-3F6E35C94F63}" uniqueName="4" name="Tax District" queryTableFieldId="4" dataDxfId="23"/>
    <tableColumn id="7" xr3:uid="{C3C85BE2-7432-4E0B-B040-6CA3CF1ECDE6}" uniqueName="7" name="Land.Total SF" queryTableFieldId="7" dataDxfId="22"/>
    <tableColumn id="6" xr3:uid="{0BA47580-E01F-40A2-98EB-54F59E6A4B89}" uniqueName="6" name="Subclass2" queryTableFieldId="6" dataDxfId="21"/>
    <tableColumn id="8" xr3:uid="{3917ED07-6823-4530-8977-4230E6A5ABF4}" uniqueName="8" name="BldgSF" queryTableFieldId="8" dataDxfId="20"/>
    <tableColumn id="9" xr3:uid="{5AA22AAA-C9DE-4E06-9DD2-BF3D87B4B759}" uniqueName="9" name="Investment Rating" queryTableFieldId="9" dataDxfId="19"/>
    <tableColumn id="10" xr3:uid="{314A2F40-6FCD-4020-B342-148536744C00}" uniqueName="10" name="Adj Rent $/SF" queryTableFieldId="10" dataDxfId="18" dataCellStyle="Currency"/>
    <tableColumn id="11" xr3:uid="{205052FA-548A-4423-9820-808F79B942F1}" uniqueName="11" name="PGI" queryTableFieldId="11" dataDxfId="17" dataCellStyle="Currency"/>
    <tableColumn id="12" xr3:uid="{B406378D-7B55-4E6D-BED2-7B5F3658D981}" uniqueName="12" name="V/C" queryTableFieldId="12" dataDxfId="16" dataCellStyle="Percent"/>
    <tableColumn id="13" xr3:uid="{338469A7-6D89-433E-8405-168A03C9DDCF}" uniqueName="13" name="EGI" queryTableFieldId="13" dataDxfId="15" dataCellStyle="Currency"/>
    <tableColumn id="14" xr3:uid="{D735BF2E-FF98-49D0-B5A4-D12AF2053FA8}" uniqueName="14" name="% Exp." queryTableFieldId="14" dataDxfId="14" dataCellStyle="Percent"/>
    <tableColumn id="15" xr3:uid="{66324BA8-6479-4B4E-92FF-CC363D852DE2}" uniqueName="15" name="NOI" queryTableFieldId="15" dataDxfId="13" dataCellStyle="Currency"/>
    <tableColumn id="16" xr3:uid="{77B780E4-371A-46EC-94B6-12BDD7C67B3F}" uniqueName="16" name="Cap Rate" queryTableFieldId="16" dataDxfId="12" dataCellStyle="Percent"/>
    <tableColumn id="25" xr3:uid="{2D5F1395-7CC2-4CF6-83AA-AFD06BE9C7E9}" uniqueName="25" name="Tax Load" queryTableFieldId="46" dataDxfId="11" dataCellStyle="Percent"/>
    <tableColumn id="26" xr3:uid="{ECDB60A3-77A8-4DE1-8CC9-D84A108707F0}" uniqueName="26" name="Loaded Cap" queryTableFieldId="47" dataDxfId="10" dataCellStyle="Percent"/>
    <tableColumn id="23" xr3:uid="{F5032985-7F32-4B99-A9EB-AFD6CF6C1D4F}" uniqueName="23" name="L:B Ratio" queryTableFieldId="23" dataDxfId="9" dataCellStyle="Comma"/>
    <tableColumn id="17" xr3:uid="{5737352D-4167-4DCA-A9C5-C7E5BCB4891B}" uniqueName="17" name="Excess Land Area" queryTableFieldId="17" dataDxfId="8" dataCellStyle="Comma"/>
    <tableColumn id="18" xr3:uid="{F3E28DCD-067C-4ED9-BAA2-7669ADBDC4B9}" uniqueName="18" name="Excess Land Value" queryTableFieldId="18" dataDxfId="7" dataCellStyle="Currency"/>
    <tableColumn id="24" xr3:uid="{7E1E28AC-ECA6-48D6-8F45-41FE74BAD460}" uniqueName="24" name="Total Land Val" queryTableFieldId="27" dataDxfId="6" dataCellStyle="Currency"/>
    <tableColumn id="19" xr3:uid="{F2BC22DE-D88F-4C13-9394-75EEE4FB770A}" uniqueName="19" name="Market Value" queryTableFieldId="19" dataDxfId="5" dataCellStyle="Currency"/>
    <tableColumn id="20" xr3:uid="{0AF998BE-CDC9-435D-9824-3739D35E9EB2}" uniqueName="20" name="Final MV / SF" queryTableFieldId="20" dataDxfId="4" dataCellStyle="Currency"/>
    <tableColumn id="21" xr3:uid="{73E3DFFB-6C12-4CB3-8ACD-EB0BB81D8637}" uniqueName="21" name="2026 Partial Value" queryTableFieldId="25" dataDxfId="3" dataCellStyle="Currency"/>
    <tableColumn id="22" xr3:uid="{065513A2-8AED-4F9A-A223-7239E5E015C1}" uniqueName="22" name="2026 Partial Value Reason" queryTableFieldId="26"/>
  </tableColumns>
  <tableStyleInfo name="TableStyleLight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A7D2825-0FCE-4DAA-BEE9-755198C8EB65}" name="Summary" displayName="Summary" ref="A1:C45" tableType="queryTable" totalsRowShown="0">
  <autoFilter ref="A1:C45" xr:uid="{4A7D2825-0FCE-4DAA-BEE9-755198C8EB65}"/>
  <sortState xmlns:xlrd2="http://schemas.microsoft.com/office/spreadsheetml/2017/richdata2" ref="A2:C45">
    <sortCondition ref="A1:A28"/>
  </sortState>
  <tableColumns count="3">
    <tableColumn id="1" xr3:uid="{4438CC7A-E59E-4CDC-9F73-D9EBD12DC1A8}" uniqueName="1" name="Subclass2" queryTableFieldId="1" dataDxfId="2"/>
    <tableColumn id="2" xr3:uid="{60D97281-7DB7-4BF5-8577-FD2A0FCEE030}" uniqueName="2" name="Total Market Value" queryTableFieldId="2" dataDxfId="1" dataCellStyle="Currency"/>
    <tableColumn id="3" xr3:uid="{729DD94E-4E1C-4B21-9DE2-5AF8DDD63A8F}" uniqueName="3" name="# of Properties" queryTableFieldId="3"/>
  </tableColumns>
  <tableStyleInfo name="TableStyleLight1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076383-C835-4F6B-8990-E74092E58481}" name="SplitClassProperties" displayName="SplitClassProperties" ref="A1:G5" tableType="queryTable" totalsRowShown="0">
  <autoFilter ref="A1:G5" xr:uid="{9D076383-C835-4F6B-8990-E74092E58481}"/>
  <tableColumns count="7">
    <tableColumn id="1" xr3:uid="{6679555C-39B9-4ED9-A8BE-16D119A1D8BB}" uniqueName="1" name="KeyPIN" queryTableFieldId="1"/>
    <tableColumn id="2" xr3:uid="{78390D09-30BE-4AA6-8FA7-2D109EF773CD}" uniqueName="2" name="PINs" queryTableFieldId="2"/>
    <tableColumn id="3" xr3:uid="{6865EC62-E9FC-4DE4-9D93-5F1F07C3424C}" uniqueName="3" name="Address" queryTableFieldId="3"/>
    <tableColumn id="9" xr3:uid="{DEB36D9C-0D02-4A90-A34D-D389E521F3C0}" uniqueName="9" name="Tax District" queryTableFieldId="9"/>
    <tableColumn id="10" xr3:uid="{725ACDAE-FE47-4EA1-B1CF-93548846FE0A}" uniqueName="10" name="Classes" queryTableFieldId="10"/>
    <tableColumn id="4" xr3:uid="{C21B5487-8BA1-4DFD-B984-6B443528BC4C}" uniqueName="4" name="Subclass2" queryTableFieldId="4"/>
    <tableColumn id="5" xr3:uid="{45DFDF68-A262-4FFB-8E16-722B940CB092}" uniqueName="5" name="Market Value" queryTableFieldId="5" dataDxfId="0" dataCellStyle="Currency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B741B1-1812-4ABE-8BCD-C2BE083FC25C}" name="Township" displayName="Township" ref="A1:A2" totalsRowShown="0">
  <autoFilter ref="A1:A2" xr:uid="{E7B741B1-1812-4ABE-8BCD-C2BE083FC25C}"/>
  <tableColumns count="1">
    <tableColumn id="1" xr3:uid="{98A919CB-09A8-44A2-8949-92B4F8368032}" name="Township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E97F510-9B73-4ED9-840B-A50BFED5F094}" name="TownID" displayName="TownID" ref="C1:C2" totalsRowShown="0">
  <autoFilter ref="C1:C2" xr:uid="{FE97F510-9B73-4ED9-840B-A50BFED5F094}"/>
  <tableColumns count="1">
    <tableColumn id="1" xr3:uid="{2996710C-5BA5-4C98-AEEB-51042CFB2FD0}" name="Town_ID">
      <calculatedColumnFormula>VLOOKUP(Township[[#This Row],[Township]],TownIDs[],3,FALSE)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15AD70C-7866-4A51-AF55-B92C39CD0A3B}" name="GasStation_ValuationModel" displayName="GasStation_ValuationModel" ref="A1:K4" tableType="queryTable" totalsRowShown="0" headerRowDxfId="191" dataDxfId="190">
  <autoFilter ref="A1:K4" xr:uid="{215AD70C-7866-4A51-AF55-B92C39CD0A3B}"/>
  <tableColumns count="11">
    <tableColumn id="1" xr3:uid="{AE68273F-C3B1-47FF-B65C-3EBFC27E8D37}" uniqueName="1" name="KeyPIN" queryTableFieldId="1" dataDxfId="189"/>
    <tableColumn id="2" xr3:uid="{A5C28D53-CC22-482A-ABED-0479CE8E80DA}" uniqueName="2" name="PINs" queryTableFieldId="2" dataDxfId="188"/>
    <tableColumn id="3" xr3:uid="{D43613FC-8AE1-44C4-8E49-6B74A6F7E275}" uniqueName="3" name="Address" queryTableFieldId="3" dataDxfId="187"/>
    <tableColumn id="4" xr3:uid="{2A6B297E-26DD-4761-9D37-70545A4D6427}" uniqueName="4" name="Tax District" queryTableFieldId="4" dataDxfId="186"/>
    <tableColumn id="5" xr3:uid="{556A279D-80D0-4C55-B04C-941155C605FD}" uniqueName="5" name="Classes" queryTableFieldId="5" dataDxfId="185"/>
    <tableColumn id="6" xr3:uid="{6AB32A4B-7A09-4868-8D54-E7C09FA1EC99}" uniqueName="6" name="Subclass2" queryTableFieldId="6" dataDxfId="184"/>
    <tableColumn id="7" xr3:uid="{53B8EE48-DEC8-4A54-AA73-838815F62037}" uniqueName="7" name="Land.Total SF" queryTableFieldId="7" dataDxfId="183" dataCellStyle="Comma"/>
    <tableColumn id="8" xr3:uid="{AF02D371-BDB7-4C7D-A5AE-999E8770E624}" uniqueName="8" name="GBA" queryTableFieldId="8" dataDxfId="182" dataCellStyle="Comma"/>
    <tableColumn id="9" xr3:uid="{DF348F9B-7528-4A9B-AD57-06809198348C}" uniqueName="9" name="Market Value" queryTableFieldId="9" dataDxfId="181" dataCellStyle="Currency"/>
    <tableColumn id="10" xr3:uid="{9D090001-340D-4119-8050-B7EBE6C3AAB4}" uniqueName="10" name="2026 Partial Value" queryTableFieldId="12"/>
    <tableColumn id="11" xr3:uid="{70943EF7-E9D9-4781-9C84-8DEEB9FA5842}" uniqueName="11" name="2026 Partial Value Reason" queryTableFieldId="13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8423042-AD60-4CE0-86BC-D9E6D405D911}" name="NursingHome_ValuationModel" displayName="NursingHome_ValuationModel" ref="A1:V4" tableType="queryTable" totalsRowShown="0" headerRowDxfId="180" dataDxfId="179">
  <autoFilter ref="A1:V4" xr:uid="{78423042-AD60-4CE0-86BC-D9E6D405D911}"/>
  <tableColumns count="22">
    <tableColumn id="1" xr3:uid="{91331A6A-4013-414D-8D76-74567B326C95}" uniqueName="1" name="KeyPIN" queryTableFieldId="1" dataDxfId="178"/>
    <tableColumn id="2" xr3:uid="{A677454B-06DA-4CA9-8C64-DD5126BD1520}" uniqueName="2" name="PINs" queryTableFieldId="2" dataDxfId="177"/>
    <tableColumn id="5" xr3:uid="{8EFE4F86-5491-44AB-A0B8-54295263A236}" uniqueName="5" name="Classes" queryTableFieldId="5" dataDxfId="176"/>
    <tableColumn id="3" xr3:uid="{0CE62789-D0F2-48CF-B12C-96C246A6D79E}" uniqueName="3" name="Address" queryTableFieldId="3" dataDxfId="175"/>
    <tableColumn id="4" xr3:uid="{E6905FB4-6238-4B53-81D9-7D40BE376E32}" uniqueName="4" name="Tax District" queryTableFieldId="4" dataDxfId="174"/>
    <tableColumn id="7" xr3:uid="{2E6DEAD8-3C4F-426E-861F-292CDE72F77F}" uniqueName="7" name="Land.Total SF" queryTableFieldId="7" dataDxfId="173" dataCellStyle="Comma"/>
    <tableColumn id="6" xr3:uid="{FD4FA832-CDB0-4CA5-BBF3-37FFF0248E77}" uniqueName="6" name="Subclass2" queryTableFieldId="6" dataDxfId="172"/>
    <tableColumn id="8" xr3:uid="{081F3F95-E955-4280-B598-7A64D3DFAD6F}" uniqueName="8" name="IDPH#" queryTableFieldId="8" dataDxfId="171"/>
    <tableColumn id="9" xr3:uid="{C0BD2DDD-C02B-47FC-92B4-E31CEF6FDF01}" uniqueName="9" name="BldgSF" queryTableFieldId="9" dataDxfId="170" dataCellStyle="Comma"/>
    <tableColumn id="10" xr3:uid="{EE1F8296-8324-4851-8CB8-9715BE860E37}" uniqueName="10" name="Units / Beds" queryTableFieldId="10" dataDxfId="169"/>
    <tableColumn id="11" xr3:uid="{258F581F-429B-4F80-A6ED-D5857968E9F1}" uniqueName="11" name="Revenue/bed/night " queryTableFieldId="11" dataDxfId="168" dataCellStyle="Currency"/>
    <tableColumn id="12" xr3:uid="{B092349D-4E83-4286-B099-BCCE4318780E}" uniqueName="12" name="Est. PGI" queryTableFieldId="12" dataDxfId="167" dataCellStyle="Currency"/>
    <tableColumn id="13" xr3:uid="{B5E6B59A-2277-4CBA-8AA7-980F158C2491}" uniqueName="13" name="Est. Vacancy %" queryTableFieldId="13" dataDxfId="166" dataCellStyle="Percent"/>
    <tableColumn id="14" xr3:uid="{5FC490B7-D97E-4F17-9571-5561D2D44322}" uniqueName="14" name="Exp %" queryTableFieldId="14" dataDxfId="165" dataCellStyle="Percent"/>
    <tableColumn id="15" xr3:uid="{35B9F546-CE3F-47A2-954B-C78085B14A07}" uniqueName="15" name="NOI" queryTableFieldId="15" dataDxfId="164" dataCellStyle="Currency"/>
    <tableColumn id="16" xr3:uid="{9A479472-6370-45EB-B3D0-480480D0AAE3}" uniqueName="16" name="Cap Rate" queryTableFieldId="16" dataDxfId="163" dataCellStyle="Percent"/>
    <tableColumn id="21" xr3:uid="{833CC4C2-C4EC-44E2-9A47-7E64FEC57A6A}" uniqueName="21" name="Tax Load" queryTableFieldId="23" dataDxfId="162" dataCellStyle="Percent"/>
    <tableColumn id="22" xr3:uid="{EEA358E9-2A91-4465-A2C7-CEF0027F5D13}" uniqueName="22" name="Loaded Cap" queryTableFieldId="24" dataDxfId="161" dataCellStyle="Percent"/>
    <tableColumn id="18" xr3:uid="{67C09A02-D1D7-4047-8637-9EDB68F2DCF8}" uniqueName="18" name="Market Value" queryTableFieldId="18" dataDxfId="160" dataCellStyle="Currency"/>
    <tableColumn id="17" xr3:uid="{A129415E-F143-43F9-92B0-84F75994D15A}" uniqueName="17" name="Final MV / Bed" queryTableFieldId="17" dataDxfId="159" dataCellStyle="Currency"/>
    <tableColumn id="19" xr3:uid="{167B420E-957E-4DB4-9B00-1CE5CFE97F04}" uniqueName="19" name="2026 Partial Value" queryTableFieldId="21"/>
    <tableColumn id="20" xr3:uid="{303A3102-C450-4BB7-A272-59B097E24AE3}" uniqueName="20" name="2026 Partial Value Reason" queryTableFieldId="22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87A7FB9-BC92-4CEE-AE99-7E98F95A5451}" name="Hotels_ValuationModel" displayName="Hotels_ValuationModel" ref="A1:W2" tableType="queryTable" insertRow="1" totalsRowShown="0" headerRowDxfId="158" dataDxfId="157">
  <autoFilter ref="A1:W2" xr:uid="{787A7FB9-BC92-4CEE-AE99-7E98F95A5451}"/>
  <tableColumns count="23">
    <tableColumn id="1" xr3:uid="{2EDC464A-7939-4D9D-938F-B99856030F7A}" uniqueName="1" name="KeyPIN" queryTableFieldId="1" dataDxfId="156"/>
    <tableColumn id="2" xr3:uid="{8F3A70F8-85E7-44B4-86ED-8FA5BA12C349}" uniqueName="2" name="PINs" queryTableFieldId="2" dataDxfId="155"/>
    <tableColumn id="5" xr3:uid="{B49F8687-DE32-4096-B6AA-A3AE86BD41C1}" uniqueName="5" name="Classes" queryTableFieldId="5" dataDxfId="154"/>
    <tableColumn id="3" xr3:uid="{CF49EAAF-61D3-486F-9C97-21738CA31487}" uniqueName="3" name="Address" queryTableFieldId="3" dataDxfId="153"/>
    <tableColumn id="4" xr3:uid="{A57A80FE-2F88-49E3-A577-05835130E7A2}" uniqueName="4" name="Tax District" queryTableFieldId="4" dataDxfId="152"/>
    <tableColumn id="7" xr3:uid="{E7AD3A41-EB53-41C6-9549-1B82FF9191ED}" uniqueName="7" name="Land.Total SF" queryTableFieldId="7" dataDxfId="151" dataCellStyle="Comma"/>
    <tableColumn id="6" xr3:uid="{91BBA469-9533-4299-8286-1A90FB56B473}" uniqueName="6" name="Subclass2" queryTableFieldId="6" dataDxfId="150"/>
    <tableColumn id="8" xr3:uid="{555BA47D-567E-4819-B511-9A835F42D92B}" uniqueName="8" name="ImprName" queryTableFieldId="8" dataDxfId="149"/>
    <tableColumn id="10" xr3:uid="{2ECD4AC7-9462-453B-B3CD-8024AFFF1EB5}" uniqueName="10" name="YearBlt" queryTableFieldId="10" dataDxfId="148"/>
    <tableColumn id="11" xr3:uid="{FFB6268D-C148-4178-B2F3-1CCF3263A74D}" uniqueName="11" name="Units / Keys" queryTableFieldId="11" dataDxfId="147"/>
    <tableColumn id="12" xr3:uid="{CE45969C-7CF8-4A65-A7C7-2C80BD564F8D}" uniqueName="12" name="Rev / Key / Night " queryTableFieldId="12" dataDxfId="146" dataCellStyle="Currency"/>
    <tableColumn id="13" xr3:uid="{1A254502-C655-40D2-BEA8-818D5BAB5504}" uniqueName="13" name="Occupancy " queryTableFieldId="13" dataDxfId="145" dataCellStyle="Percent"/>
    <tableColumn id="14" xr3:uid="{E8C9A801-E488-4840-82C7-78C3A9D03C42}" uniqueName="14" name="Rev Par" queryTableFieldId="14" dataDxfId="144" dataCellStyle="Currency"/>
    <tableColumn id="15" xr3:uid="{BF09D3E9-B34A-44E4-AF6B-01FB374D5594}" uniqueName="15" name="Total Rev" queryTableFieldId="15" dataDxfId="143" dataCellStyle="Currency"/>
    <tableColumn id="16" xr3:uid="{3D8FE140-2EAC-4349-94A7-F927A1A14763}" uniqueName="16" name="EBITDA / NOI" queryTableFieldId="16" dataDxfId="142" dataCellStyle="Currency"/>
    <tableColumn id="17" xr3:uid="{4AD424CD-635C-4FAE-9BB5-ED9D81E44FCD}" uniqueName="17" name="Cap Rate" queryTableFieldId="17" dataDxfId="141" dataCellStyle="Percent"/>
    <tableColumn id="22" xr3:uid="{BB45312A-C420-432C-B73C-BD594F9E17A4}" uniqueName="22" name="Tax Load" queryTableFieldId="24" dataDxfId="140" dataCellStyle="Percent"/>
    <tableColumn id="23" xr3:uid="{D26A470F-01FD-4CAB-8A75-F60C930854D6}" uniqueName="23" name="Loaded Cap" queryTableFieldId="25" dataDxfId="139" dataCellStyle="Percent"/>
    <tableColumn id="19" xr3:uid="{B4711554-E1D5-4146-B8CF-9EA0620F27A0}" uniqueName="19" name="Market Value" queryTableFieldId="19" dataDxfId="138" dataCellStyle="Currency"/>
    <tableColumn id="18" xr3:uid="{9DAD77D2-AEDB-4EB6-AA2A-D5E78EA65F27}" uniqueName="18" name="Final MV / Key" queryTableFieldId="18" dataDxfId="137" dataCellStyle="Currency"/>
    <tableColumn id="20" xr3:uid="{7FF35059-8761-4A27-8D7E-11492451EB28}" uniqueName="20" name="2026 Partial Value" queryTableFieldId="22"/>
    <tableColumn id="21" xr3:uid="{7834445D-24A9-4E72-A65C-502249A372A6}" uniqueName="21" name="2026 Partial Value Reason" queryTableFieldId="23"/>
    <tableColumn id="9" xr3:uid="{D50F0787-D2B4-4435-AFBB-B1F9DE638A44}" uniqueName="9" name="BldgSF" queryTableFieldId="9" dataDxfId="136" dataCellStyle="Comma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097398F-A971-4E9D-91EA-A70D6C083A13}" name="Specials" displayName="Specials" ref="A1:Z49" tableType="queryTable" totalsRowShown="0" headerRowDxfId="135" dataDxfId="134">
  <autoFilter ref="A1:Z49" xr:uid="{F097398F-A971-4E9D-91EA-A70D6C083A13}"/>
  <tableColumns count="26">
    <tableColumn id="1" xr3:uid="{0C18AA46-5241-4AD5-A0A0-3E5CE9E8DF13}" uniqueName="1" name="KeyPIN" queryTableFieldId="1" dataDxfId="133"/>
    <tableColumn id="2" xr3:uid="{B78BE96C-0B05-48AE-8347-4645DAD1343D}" uniqueName="2" name="PINs" queryTableFieldId="2" dataDxfId="132"/>
    <tableColumn id="5" xr3:uid="{BA02097F-4CAE-458D-9D02-85CFDFE4D545}" uniqueName="5" name="Classes" queryTableFieldId="5" dataDxfId="131"/>
    <tableColumn id="3" xr3:uid="{EBB6AEE1-6791-4883-A1B0-47AFDDF061A9}" uniqueName="3" name="Address" queryTableFieldId="3" dataDxfId="130"/>
    <tableColumn id="4" xr3:uid="{43F4AA69-8173-400E-B7B1-52ABBD53DB76}" uniqueName="4" name="Tax District" queryTableFieldId="4" dataDxfId="129"/>
    <tableColumn id="7" xr3:uid="{E804D94D-50DC-49AF-BAD3-8C9C32F898FA}" uniqueName="7" name="Land.Total SF" queryTableFieldId="7" dataDxfId="128"/>
    <tableColumn id="6" xr3:uid="{CEA81EC6-1ADB-44DB-92DA-805A3FA6B16D}" uniqueName="6" name="Subclass2" queryTableFieldId="6" dataDxfId="127"/>
    <tableColumn id="8" xr3:uid="{9FDB61BB-5468-403F-B880-A0517BD8BAE9}" uniqueName="8" name="BldgSF" queryTableFieldId="8" dataDxfId="126"/>
    <tableColumn id="9" xr3:uid="{10CDEF99-B7DF-4DCD-BB1C-F3F1AC32B2F2}" uniqueName="9" name="YearBlt" queryTableFieldId="9" dataDxfId="125"/>
    <tableColumn id="10" xr3:uid="{3C0AE8BB-A8B0-4A08-A5EB-41BC34E7418A}" uniqueName="10" name="Investment Rating" queryTableFieldId="10" dataDxfId="124"/>
    <tableColumn id="11" xr3:uid="{5512D576-EA62-450D-9A16-3B0F59333E0D}" uniqueName="11" name="Adj Rent $/SF" queryTableFieldId="11" dataDxfId="123" dataCellStyle="Currency"/>
    <tableColumn id="12" xr3:uid="{317FADF5-1C08-409A-A4C3-87BC8837A1BA}" uniqueName="12" name="PGI" queryTableFieldId="12" dataDxfId="122" dataCellStyle="Currency"/>
    <tableColumn id="13" xr3:uid="{7257072B-07F3-4ACE-ACDA-F9E88FC821B7}" uniqueName="13" name="V/C" queryTableFieldId="13" dataDxfId="121" dataCellStyle="Percent"/>
    <tableColumn id="14" xr3:uid="{BE58FF9B-43FA-4E8C-88A4-9DC97C28444D}" uniqueName="14" name="EGI" queryTableFieldId="14" dataDxfId="120" dataCellStyle="Currency"/>
    <tableColumn id="15" xr3:uid="{48EB7BC6-A258-4392-92FD-72ECAF13C5C8}" uniqueName="15" name="% Exp." queryTableFieldId="15" dataDxfId="119" dataCellStyle="Percent"/>
    <tableColumn id="16" xr3:uid="{25D1057F-BB85-44CC-AA17-4E5ED4BD1C0E}" uniqueName="16" name="NOI" queryTableFieldId="16" dataDxfId="118" dataCellStyle="Currency"/>
    <tableColumn id="17" xr3:uid="{0B15A316-3DCB-4CA8-8D96-3F174C2E3255}" uniqueName="17" name="Cap Rate" queryTableFieldId="17" dataDxfId="117" dataCellStyle="Percent"/>
    <tableColumn id="23" xr3:uid="{95D771AB-E9A0-4577-A7B0-32B07AF3AB46}" uniqueName="23" name="Tax Load" queryTableFieldId="25" dataDxfId="116" dataCellStyle="Percent"/>
    <tableColumn id="24" xr3:uid="{9016A946-9217-4DB3-8411-74D6960FC542}" uniqueName="24" name="Loaded Cap" queryTableFieldId="26" dataDxfId="115" dataCellStyle="Percent"/>
    <tableColumn id="18" xr3:uid="{65815713-02A5-478B-9E8A-D77BF53F31C3}" uniqueName="18" name="L:B Ratio" queryTableFieldId="18" dataDxfId="114"/>
    <tableColumn id="19" xr3:uid="{7BDDE8E0-20CB-4588-BD26-EDE3F769F597}" uniqueName="19" name="Excess Land Area" queryTableFieldId="19" dataDxfId="113"/>
    <tableColumn id="20" xr3:uid="{72E84475-1356-484C-A636-2B15AEDFB887}" uniqueName="20" name="Excess Land Value" queryTableFieldId="20" dataDxfId="112"/>
    <tableColumn id="21" xr3:uid="{6ABBE6BF-FBD1-4587-9EEF-F1DDD40FBDD6}" uniqueName="21" name="Market Value" queryTableFieldId="21" dataDxfId="111" dataCellStyle="Currency"/>
    <tableColumn id="22" xr3:uid="{4EB9AF8A-43DF-4414-A51E-71DE479FFE5D}" uniqueName="22" name="Final MV / SF" queryTableFieldId="22" dataDxfId="110" dataCellStyle="Currency"/>
    <tableColumn id="25" xr3:uid="{9D78081B-039F-4B97-8AD9-623F8BED6201}" uniqueName="25" name="2026 Partial Value" queryTableFieldId="27"/>
    <tableColumn id="26" xr3:uid="{4742AAEF-2CC7-412E-A8A9-86C7763FB205}" uniqueName="26" name="2026 Partial Value Reason" queryTableFieldId="28"/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B2EFF98-EC86-4158-8272-20DA7E1D60DD}" name="Multifamily" displayName="Multifamily" ref="A1:AC18" tableType="queryTable" totalsRowShown="0" headerRowDxfId="109" dataDxfId="108">
  <autoFilter ref="A1:AC18" xr:uid="{9B2EFF98-EC86-4158-8272-20DA7E1D60DD}"/>
  <tableColumns count="29">
    <tableColumn id="1" xr3:uid="{7C60C362-E7D9-4F34-9B3D-DA53B1372160}" uniqueName="1" name="KeyPIN" queryTableFieldId="1" dataDxfId="107"/>
    <tableColumn id="2" xr3:uid="{D2293A11-1234-44A3-83A6-5EDF0397DD09}" uniqueName="2" name="PINs" queryTableFieldId="2" dataDxfId="106"/>
    <tableColumn id="5" xr3:uid="{54E2EA26-086B-4727-9988-399F73ACEF03}" uniqueName="5" name="Classes" queryTableFieldId="5" dataDxfId="105"/>
    <tableColumn id="3" xr3:uid="{9D131CBB-21E0-4C25-B97E-83FD4265EDCA}" uniqueName="3" name="Address" queryTableFieldId="3" dataDxfId="104"/>
    <tableColumn id="4" xr3:uid="{95F3114E-62E4-4FFB-92CB-535A8FEF6BEB}" uniqueName="4" name="Tax District" queryTableFieldId="4" dataDxfId="103"/>
    <tableColumn id="7" xr3:uid="{97124941-F044-4CE4-BA91-BDC5B7B33365}" uniqueName="7" name="Land.Total SF" queryTableFieldId="7" dataDxfId="102"/>
    <tableColumn id="6" xr3:uid="{CAECA12F-95C3-4B1D-8FD4-80809413F039}" uniqueName="6" name="Subclass2" queryTableFieldId="6" dataDxfId="101"/>
    <tableColumn id="8" xr3:uid="{BC031DA9-4C3A-4196-912B-B1AFC904981C}" uniqueName="8" name="BldgSF" queryTableFieldId="8" dataDxfId="100"/>
    <tableColumn id="9" xr3:uid="{5369EA49-6BA4-44AA-A85B-8AFBE01370B3}" uniqueName="9" name="Studios" queryTableFieldId="9" dataDxfId="99"/>
    <tableColumn id="10" xr3:uid="{2D6E7865-9FDA-4244-9FA8-302F7FD3100E}" uniqueName="10" name="1BR" queryTableFieldId="10" dataDxfId="98"/>
    <tableColumn id="11" xr3:uid="{35C7F3D8-E4C4-46B1-B631-F5CC2CE26935}" uniqueName="11" name="2BR" queryTableFieldId="11" dataDxfId="97"/>
    <tableColumn id="12" xr3:uid="{70C270D8-E329-41C9-8610-756337194D1E}" uniqueName="12" name="3BR" queryTableFieldId="12" dataDxfId="96"/>
    <tableColumn id="13" xr3:uid="{D854A32B-35FB-4022-8210-3491A86724CD}" uniqueName="13" name="4BR" queryTableFieldId="13" dataDxfId="95"/>
    <tableColumn id="14" xr3:uid="{5AB64758-10AA-4462-94CB-A13EEA327676}" uniqueName="14" name="MobileHomePads" queryTableFieldId="14" dataDxfId="94"/>
    <tableColumn id="15" xr3:uid="{F75B8C28-90AF-421F-B538-F755B745052E}" uniqueName="15" name="CommSF" queryTableFieldId="15" dataDxfId="93"/>
    <tableColumn id="16" xr3:uid="{DA82CA34-0E34-4D16-AEF1-805A8C998127}" uniqueName="16" name="YearBlt" queryTableFieldId="16" dataDxfId="92"/>
    <tableColumn id="17" xr3:uid="{7909001C-842F-4302-946B-79AB12502AAB}" uniqueName="17" name="Investment Rating" queryTableFieldId="17" dataDxfId="91"/>
    <tableColumn id="18" xr3:uid="{7BDDE970-79D1-4DF3-AC9C-E7F50EADDB96}" uniqueName="18" name="Adjusted PGI" queryTableFieldId="18" dataDxfId="90" dataCellStyle="Currency"/>
    <tableColumn id="19" xr3:uid="{D09BFC34-C4BE-493E-944D-68AD48CB1877}" uniqueName="19" name="V/C" queryTableFieldId="19" dataDxfId="89" dataCellStyle="Percent"/>
    <tableColumn id="20" xr3:uid="{72554946-0318-4361-8A35-585D87A0B764}" uniqueName="20" name="EGI" queryTableFieldId="20" dataDxfId="88" dataCellStyle="Currency"/>
    <tableColumn id="21" xr3:uid="{2A0ED62F-72B2-4758-8505-0045288C5C8D}" uniqueName="21" name="% Exp." queryTableFieldId="21" dataDxfId="87" dataCellStyle="Percent"/>
    <tableColumn id="22" xr3:uid="{7286398A-03BE-4C64-8FFF-9BE48D978F02}" uniqueName="22" name="NOI" queryTableFieldId="22" dataDxfId="86" dataCellStyle="Currency"/>
    <tableColumn id="23" xr3:uid="{20462864-DEA9-4195-B193-FBFDE5D28AC5}" uniqueName="23" name="Cap Rate" queryTableFieldId="23" dataDxfId="85" dataCellStyle="Percent"/>
    <tableColumn id="28" xr3:uid="{626880C8-B668-419F-8ED5-B703CD1749A2}" uniqueName="28" name="Tax Load" queryTableFieldId="30" dataDxfId="84" dataCellStyle="Percent"/>
    <tableColumn id="29" xr3:uid="{B0E50CBA-A7E6-4A8D-A1F5-A69D20602A81}" uniqueName="29" name="Loaded Cap" queryTableFieldId="31" dataDxfId="83" dataCellStyle="Percent"/>
    <tableColumn id="25" xr3:uid="{64E42569-2C6B-4702-BCB3-06A6DB93BB45}" uniqueName="25" name="Market Value" queryTableFieldId="25" dataDxfId="82" dataCellStyle="Currency"/>
    <tableColumn id="24" xr3:uid="{A6CC00AC-56A1-41C8-A82B-F355DEC6AB85}" uniqueName="24" name="Final MV / Unit" queryTableFieldId="24" dataDxfId="81" dataCellStyle="Currency"/>
    <tableColumn id="26" xr3:uid="{6D06B787-ACCC-45A3-83A6-91414405D3ED}" uniqueName="26" name="2026 Partial Value" queryTableFieldId="28" dataDxfId="80" dataCellStyle="Currency"/>
    <tableColumn id="27" xr3:uid="{C110C2AA-15A1-4241-AEA7-45049E219909}" uniqueName="27" name="2026 Partial Value Reason" queryTableFieldId="29" dataDxfId="79" dataCellStyle="Currency"/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5539B22-AE3B-4BCB-8499-271EAFFBDA7A}" name="Industrials" displayName="Industrials" ref="A1:Z46" tableType="queryTable" totalsRowShown="0" headerRowDxfId="78" dataDxfId="77">
  <autoFilter ref="A1:Z46" xr:uid="{75539B22-AE3B-4BCB-8499-271EAFFBDA7A}"/>
  <tableColumns count="26">
    <tableColumn id="1" xr3:uid="{B5DFE1C5-AC11-44F7-926C-25F21A08924B}" uniqueName="1" name="KeyPIN" queryTableFieldId="1" dataDxfId="76"/>
    <tableColumn id="2" xr3:uid="{5EDECC08-D2BB-48CF-BDBE-9F712B6D253D}" uniqueName="2" name="PINs" queryTableFieldId="2" dataDxfId="75"/>
    <tableColumn id="5" xr3:uid="{1266C22B-8D10-4804-9FD2-A3E13D232C13}" uniqueName="5" name="Classes" queryTableFieldId="5" dataDxfId="74"/>
    <tableColumn id="3" xr3:uid="{A22EE2C5-D1E9-412B-A273-A7C4CF46CE6E}" uniqueName="3" name="Address" queryTableFieldId="3" dataDxfId="73"/>
    <tableColumn id="4" xr3:uid="{90B0AD7E-4D82-4BA9-B26E-1915E6FF46BC}" uniqueName="4" name="Tax District" queryTableFieldId="4" dataDxfId="72"/>
    <tableColumn id="7" xr3:uid="{903F7486-6B7D-417E-B541-ABB13BD029F7}" uniqueName="7" name="Land.Total SF" queryTableFieldId="7" dataDxfId="71"/>
    <tableColumn id="6" xr3:uid="{D993BE4E-E8A0-4D13-A9AE-7DB8CFA9C28E}" uniqueName="6" name="Subclass2" queryTableFieldId="6" dataDxfId="70"/>
    <tableColumn id="8" xr3:uid="{EB3551E1-20DB-4A5F-80E6-F08B3B06B17F}" uniqueName="8" name="BldgSF" queryTableFieldId="8" dataDxfId="69"/>
    <tableColumn id="9" xr3:uid="{AD9E5220-C364-4FB0-9E94-2F330B955A67}" uniqueName="9" name="YearBlt" queryTableFieldId="9" dataDxfId="68"/>
    <tableColumn id="10" xr3:uid="{CB63296E-A48B-41AE-87A3-473FB956CCD7}" uniqueName="10" name="Investment Rating" queryTableFieldId="10" dataDxfId="67"/>
    <tableColumn id="11" xr3:uid="{9C9741D5-6605-480F-B742-E6FD3D99C314}" uniqueName="11" name="Adj Rent $/SF" queryTableFieldId="11" dataDxfId="66" dataCellStyle="Currency"/>
    <tableColumn id="12" xr3:uid="{8922C825-96C9-4046-8C12-E4B33411488C}" uniqueName="12" name="PGI" queryTableFieldId="12" dataDxfId="65" dataCellStyle="Currency"/>
    <tableColumn id="13" xr3:uid="{B4F99994-349A-435C-A04B-A0F6B214897B}" uniqueName="13" name="V/C" queryTableFieldId="13" dataDxfId="64" dataCellStyle="Percent"/>
    <tableColumn id="14" xr3:uid="{FC1D4D36-3D99-4DDA-9C7D-AD93176E654F}" uniqueName="14" name="EGI" queryTableFieldId="14" dataDxfId="63" dataCellStyle="Currency"/>
    <tableColumn id="15" xr3:uid="{E5570960-1359-4B47-8CBC-24DAD667C359}" uniqueName="15" name="% Exp." queryTableFieldId="15" dataDxfId="62" dataCellStyle="Percent"/>
    <tableColumn id="16" xr3:uid="{4A68CE70-81E6-4161-9BF6-E6A467D89C1C}" uniqueName="16" name="NOI" queryTableFieldId="16" dataDxfId="61" dataCellStyle="Currency"/>
    <tableColumn id="17" xr3:uid="{4A1D9B7E-E13F-4C4D-A53D-16EA554DFFE4}" uniqueName="17" name="Cap Rate" queryTableFieldId="17" dataDxfId="60" dataCellStyle="Percent"/>
    <tableColumn id="25" xr3:uid="{98E2A0A0-3E7A-468E-8DDD-E9E1E49F4C6F}" uniqueName="25" name="Tax Load" queryTableFieldId="27" dataDxfId="59" dataCellStyle="Percent"/>
    <tableColumn id="26" xr3:uid="{ED10247D-1C73-4725-813A-FDABADECF228}" uniqueName="26" name="Loaded Cap" queryTableFieldId="28" dataDxfId="58" dataCellStyle="Percent"/>
    <tableColumn id="18" xr3:uid="{D7EFD490-2B10-4D45-862B-978FB4827049}" uniqueName="18" name="L:B Ratio" queryTableFieldId="18" dataDxfId="57"/>
    <tableColumn id="19" xr3:uid="{AEF50D79-A2C2-4872-9487-E76613DE1BEB}" uniqueName="19" name="Excess Land Area" queryTableFieldId="19" dataDxfId="56"/>
    <tableColumn id="20" xr3:uid="{14374C41-10FA-4A26-B922-304E219CEBF4}" uniqueName="20" name="Excess Land Value" queryTableFieldId="20" dataDxfId="55"/>
    <tableColumn id="21" xr3:uid="{82FAD0CA-6982-4644-A604-1A24017D3CD8}" uniqueName="21" name="Market Value" queryTableFieldId="21" dataDxfId="54" dataCellStyle="Currency"/>
    <tableColumn id="22" xr3:uid="{2A22B97C-DB48-4A5A-A69E-2BC23AAD5F9F}" uniqueName="22" name="Final MV / SF" queryTableFieldId="22" dataDxfId="53" dataCellStyle="Currency"/>
    <tableColumn id="23" xr3:uid="{C6303242-9270-4CA1-AA73-E31EB36E8360}" uniqueName="23" name="2026 Partial Value" queryTableFieldId="25"/>
    <tableColumn id="24" xr3:uid="{C1168A5C-6365-4774-A2CF-DA4FEE11C527}" uniqueName="24" name="2026 Partial Value Reason" queryTableFieldId="26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B8F05-C788-4801-B73A-D46045578EE3}">
  <dimension ref="A1:C18"/>
  <sheetViews>
    <sheetView workbookViewId="0">
      <selection activeCell="B1" sqref="B1"/>
    </sheetView>
  </sheetViews>
  <sheetFormatPr defaultRowHeight="15" x14ac:dyDescent="0.25"/>
  <cols>
    <col min="1" max="1" width="11.85546875" bestFit="1" customWidth="1"/>
    <col min="2" max="2" width="13.42578125" bestFit="1" customWidth="1"/>
    <col min="3" max="3" width="15.28515625" bestFit="1" customWidth="1"/>
  </cols>
  <sheetData>
    <row r="1" spans="1:3" x14ac:dyDescent="0.25">
      <c r="A1" t="s">
        <v>116</v>
      </c>
      <c r="B1" t="s">
        <v>119</v>
      </c>
      <c r="C1" t="s">
        <v>120</v>
      </c>
    </row>
    <row r="2" spans="1:3" x14ac:dyDescent="0.25">
      <c r="A2" t="s">
        <v>121</v>
      </c>
      <c r="B2" t="s">
        <v>122</v>
      </c>
      <c r="C2" t="str">
        <f>TownIDs[[#This Row],[Township]]&amp;"_"&amp;TownIDs[[#This Row],[TownName]]</f>
        <v>T11_Berwyn</v>
      </c>
    </row>
    <row r="3" spans="1:3" x14ac:dyDescent="0.25">
      <c r="A3" t="s">
        <v>123</v>
      </c>
      <c r="B3" t="s">
        <v>124</v>
      </c>
      <c r="C3" t="str">
        <f>TownIDs[[#This Row],[Township]]&amp;"_"&amp;TownIDs[[#This Row],[TownName]]</f>
        <v>T12_Bloom</v>
      </c>
    </row>
    <row r="4" spans="1:3" x14ac:dyDescent="0.25">
      <c r="A4" t="s">
        <v>125</v>
      </c>
      <c r="B4" t="s">
        <v>126</v>
      </c>
      <c r="C4" t="str">
        <f>TownIDs[[#This Row],[Township]]&amp;"_"&amp;TownIDs[[#This Row],[TownName]]</f>
        <v>T13_Bremen</v>
      </c>
    </row>
    <row r="5" spans="1:3" x14ac:dyDescent="0.25">
      <c r="A5" t="s">
        <v>127</v>
      </c>
      <c r="B5" t="s">
        <v>128</v>
      </c>
      <c r="C5" t="str">
        <f>TownIDs[[#This Row],[Township]]&amp;"_"&amp;TownIDs[[#This Row],[TownName]]</f>
        <v>T14_Calumet</v>
      </c>
    </row>
    <row r="6" spans="1:3" x14ac:dyDescent="0.25">
      <c r="A6" t="s">
        <v>129</v>
      </c>
      <c r="B6" t="s">
        <v>130</v>
      </c>
      <c r="C6" t="str">
        <f>TownIDs[[#This Row],[Township]]&amp;"_"&amp;TownIDs[[#This Row],[TownName]]</f>
        <v>T15_Cicero</v>
      </c>
    </row>
    <row r="7" spans="1:3" x14ac:dyDescent="0.25">
      <c r="A7" t="s">
        <v>131</v>
      </c>
      <c r="B7" t="s">
        <v>132</v>
      </c>
      <c r="C7" t="str">
        <f>TownIDs[[#This Row],[Township]]&amp;"_"&amp;TownIDs[[#This Row],[TownName]]</f>
        <v>T19_Lemont</v>
      </c>
    </row>
    <row r="8" spans="1:3" x14ac:dyDescent="0.25">
      <c r="A8" t="s">
        <v>133</v>
      </c>
      <c r="B8" t="s">
        <v>134</v>
      </c>
      <c r="C8" t="str">
        <f>TownIDs[[#This Row],[Township]]&amp;"_"&amp;TownIDs[[#This Row],[TownName]]</f>
        <v>T21_Lyons</v>
      </c>
    </row>
    <row r="9" spans="1:3" x14ac:dyDescent="0.25">
      <c r="A9" t="s">
        <v>135</v>
      </c>
      <c r="B9" t="s">
        <v>136</v>
      </c>
      <c r="C9" t="str">
        <f>TownIDs[[#This Row],[Township]]&amp;"_"&amp;TownIDs[[#This Row],[TownName]]</f>
        <v>T27_OakPark</v>
      </c>
    </row>
    <row r="10" spans="1:3" x14ac:dyDescent="0.25">
      <c r="A10" t="s">
        <v>137</v>
      </c>
      <c r="B10" t="s">
        <v>138</v>
      </c>
      <c r="C10" t="str">
        <f>TownIDs[[#This Row],[Township]]&amp;"_"&amp;TownIDs[[#This Row],[TownName]]</f>
        <v>T28_Orland</v>
      </c>
    </row>
    <row r="11" spans="1:3" x14ac:dyDescent="0.25">
      <c r="A11" t="s">
        <v>139</v>
      </c>
      <c r="B11" t="s">
        <v>140</v>
      </c>
      <c r="C11" t="str">
        <f>TownIDs[[#This Row],[Township]]&amp;"_"&amp;TownIDs[[#This Row],[TownName]]</f>
        <v>T30_Palos</v>
      </c>
    </row>
    <row r="12" spans="1:3" x14ac:dyDescent="0.25">
      <c r="A12" t="s">
        <v>141</v>
      </c>
      <c r="B12" t="s">
        <v>142</v>
      </c>
      <c r="C12" t="str">
        <f>TownIDs[[#This Row],[Township]]&amp;"_"&amp;TownIDs[[#This Row],[TownName]]</f>
        <v>T31_Proviso</v>
      </c>
    </row>
    <row r="13" spans="1:3" x14ac:dyDescent="0.25">
      <c r="A13" t="s">
        <v>143</v>
      </c>
      <c r="B13" t="s">
        <v>144</v>
      </c>
      <c r="C13" t="str">
        <f>TownIDs[[#This Row],[Township]]&amp;"_"&amp;TownIDs[[#This Row],[TownName]]</f>
        <v>T32_Rich</v>
      </c>
    </row>
    <row r="14" spans="1:3" x14ac:dyDescent="0.25">
      <c r="A14" t="s">
        <v>117</v>
      </c>
      <c r="B14" t="s">
        <v>145</v>
      </c>
      <c r="C14" t="str">
        <f>TownIDs[[#This Row],[Township]]&amp;"_"&amp;TownIDs[[#This Row],[TownName]]</f>
        <v>T33_RiverForest</v>
      </c>
    </row>
    <row r="15" spans="1:3" x14ac:dyDescent="0.25">
      <c r="A15" t="s">
        <v>146</v>
      </c>
      <c r="B15" t="s">
        <v>147</v>
      </c>
      <c r="C15" t="str">
        <f>TownIDs[[#This Row],[Township]]&amp;"_"&amp;TownIDs[[#This Row],[TownName]]</f>
        <v>T34_Riverside</v>
      </c>
    </row>
    <row r="16" spans="1:3" x14ac:dyDescent="0.25">
      <c r="A16" t="s">
        <v>148</v>
      </c>
      <c r="B16" t="s">
        <v>149</v>
      </c>
      <c r="C16" t="str">
        <f>TownIDs[[#This Row],[Township]]&amp;"_"&amp;TownIDs[[#This Row],[TownName]]</f>
        <v>T36_Stickney</v>
      </c>
    </row>
    <row r="17" spans="1:3" x14ac:dyDescent="0.25">
      <c r="A17" t="s">
        <v>150</v>
      </c>
      <c r="B17" t="s">
        <v>151</v>
      </c>
      <c r="C17" t="str">
        <f>TownIDs[[#This Row],[Township]]&amp;"_"&amp;TownIDs[[#This Row],[TownName]]</f>
        <v>T37_Thornton</v>
      </c>
    </row>
    <row r="18" spans="1:3" x14ac:dyDescent="0.25">
      <c r="A18" t="s">
        <v>152</v>
      </c>
      <c r="B18" t="s">
        <v>153</v>
      </c>
      <c r="C18" t="str">
        <f>TownIDs[[#This Row],[Township]]&amp;"_"&amp;TownIDs[[#This Row],[TownName]]</f>
        <v>T39_Worth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C9F5-40AC-4C7C-96CE-2C1EA0789992}">
  <dimension ref="A1:Z42"/>
  <sheetViews>
    <sheetView workbookViewId="0">
      <selection sqref="A1:Z190"/>
    </sheetView>
  </sheetViews>
  <sheetFormatPr defaultRowHeight="15" x14ac:dyDescent="0.25"/>
  <cols>
    <col min="1" max="1" width="18.140625" bestFit="1" customWidth="1"/>
    <col min="2" max="2" width="36" bestFit="1" customWidth="1"/>
    <col min="3" max="3" width="12" bestFit="1" customWidth="1"/>
    <col min="4" max="4" width="24.85546875" bestFit="1" customWidth="1"/>
    <col min="5" max="5" width="15.28515625" bestFit="1" customWidth="1"/>
    <col min="6" max="6" width="17.140625" bestFit="1" customWidth="1"/>
    <col min="7" max="7" width="43.28515625" bestFit="1" customWidth="1"/>
    <col min="8" max="8" width="11.42578125" bestFit="1" customWidth="1"/>
    <col min="9" max="9" width="22" bestFit="1" customWidth="1"/>
    <col min="10" max="10" width="17.42578125" bestFit="1" customWidth="1"/>
    <col min="11" max="11" width="10" bestFit="1" customWidth="1"/>
    <col min="12" max="12" width="8.85546875" bestFit="1" customWidth="1"/>
    <col min="13" max="13" width="10" bestFit="1" customWidth="1"/>
    <col min="14" max="14" width="11.28515625" bestFit="1" customWidth="1"/>
    <col min="15" max="15" width="10" bestFit="1" customWidth="1"/>
    <col min="16" max="16" width="13.28515625" bestFit="1" customWidth="1"/>
    <col min="17" max="17" width="13.140625" bestFit="1" customWidth="1"/>
    <col min="18" max="18" width="15.7109375" bestFit="1" customWidth="1"/>
    <col min="19" max="19" width="10.85546875" bestFit="1" customWidth="1"/>
    <col min="20" max="20" width="20.5703125" bestFit="1" customWidth="1"/>
    <col min="21" max="21" width="21.5703125" bestFit="1" customWidth="1"/>
    <col min="22" max="22" width="15.7109375" bestFit="1" customWidth="1"/>
    <col min="23" max="23" width="17.7109375" bestFit="1" customWidth="1"/>
    <col min="24" max="24" width="17.140625" bestFit="1" customWidth="1"/>
    <col min="25" max="25" width="19.140625" bestFit="1" customWidth="1"/>
    <col min="26" max="26" width="26.28515625" bestFit="1" customWidth="1"/>
    <col min="27" max="27" width="21.42578125" bestFit="1" customWidth="1"/>
    <col min="28" max="28" width="26.28515625" bestFit="1" customWidth="1"/>
  </cols>
  <sheetData>
    <row r="1" spans="1:26" x14ac:dyDescent="0.25">
      <c r="A1" s="2" t="s">
        <v>0</v>
      </c>
      <c r="B1" s="2" t="s">
        <v>10</v>
      </c>
      <c r="C1" s="2" t="s">
        <v>11</v>
      </c>
      <c r="D1" s="2" t="s">
        <v>27</v>
      </c>
      <c r="E1" s="2" t="s">
        <v>28</v>
      </c>
      <c r="F1" s="2" t="s">
        <v>29</v>
      </c>
      <c r="G1" s="2" t="s">
        <v>1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2" t="s">
        <v>164</v>
      </c>
      <c r="R1" s="22" t="s">
        <v>165</v>
      </c>
      <c r="S1" t="s">
        <v>47</v>
      </c>
      <c r="T1" s="2" t="s">
        <v>39</v>
      </c>
      <c r="U1" s="2" t="s">
        <v>40</v>
      </c>
      <c r="V1" t="s">
        <v>156</v>
      </c>
      <c r="W1" s="2" t="s">
        <v>41</v>
      </c>
      <c r="X1" s="2" t="s">
        <v>42</v>
      </c>
      <c r="Y1" t="s">
        <v>154</v>
      </c>
      <c r="Z1" t="s">
        <v>155</v>
      </c>
    </row>
    <row r="2" spans="1:26" x14ac:dyDescent="0.25">
      <c r="A2" s="3" t="s">
        <v>231</v>
      </c>
      <c r="B2" s="4" t="s">
        <v>231</v>
      </c>
      <c r="C2" s="4" t="s">
        <v>2</v>
      </c>
      <c r="D2" s="3" t="s">
        <v>232</v>
      </c>
      <c r="E2" s="3" t="s">
        <v>233</v>
      </c>
      <c r="F2" s="3">
        <v>83212</v>
      </c>
      <c r="G2" s="3" t="s">
        <v>17</v>
      </c>
      <c r="H2" s="3">
        <v>5600</v>
      </c>
      <c r="I2" s="5" t="s">
        <v>43</v>
      </c>
      <c r="J2" s="6">
        <v>23.760000000000005</v>
      </c>
      <c r="K2" s="7">
        <v>133056.00000000003</v>
      </c>
      <c r="L2" s="8">
        <v>0.05</v>
      </c>
      <c r="M2" s="7">
        <v>126403.20000000004</v>
      </c>
      <c r="N2" s="8">
        <v>0.18000000000000002</v>
      </c>
      <c r="O2" s="7">
        <v>103650.624</v>
      </c>
      <c r="P2" s="9">
        <v>9.5000000000000001E-2</v>
      </c>
      <c r="Q2" s="9">
        <v>5.19558155151187E-2</v>
      </c>
      <c r="R2" s="9">
        <v>0.14695581551511872</v>
      </c>
      <c r="S2" s="16">
        <v>4</v>
      </c>
      <c r="T2" s="16">
        <v>60812</v>
      </c>
      <c r="U2" s="7">
        <v>425684</v>
      </c>
      <c r="V2" s="18">
        <v>582484</v>
      </c>
      <c r="W2" s="7">
        <v>1131000</v>
      </c>
      <c r="X2" s="6">
        <v>125.94969402960312</v>
      </c>
      <c r="Y2" s="18"/>
    </row>
    <row r="3" spans="1:26" x14ac:dyDescent="0.25">
      <c r="A3" s="3" t="s">
        <v>234</v>
      </c>
      <c r="B3" s="4" t="s">
        <v>234</v>
      </c>
      <c r="C3" s="4" t="s">
        <v>2</v>
      </c>
      <c r="D3" s="3" t="s">
        <v>235</v>
      </c>
      <c r="E3" s="3" t="s">
        <v>236</v>
      </c>
      <c r="F3" s="3">
        <v>14565</v>
      </c>
      <c r="G3" s="3" t="s">
        <v>237</v>
      </c>
      <c r="H3" s="3">
        <v>3668</v>
      </c>
      <c r="I3" s="5" t="s">
        <v>43</v>
      </c>
      <c r="J3" s="6">
        <v>13.5</v>
      </c>
      <c r="K3" s="7">
        <v>49518</v>
      </c>
      <c r="L3" s="8">
        <v>0.05</v>
      </c>
      <c r="M3" s="7">
        <v>47042.1</v>
      </c>
      <c r="N3" s="8">
        <v>0.16500000000000001</v>
      </c>
      <c r="O3" s="7">
        <v>39280.1535</v>
      </c>
      <c r="P3" s="9">
        <v>0.08</v>
      </c>
      <c r="Q3" s="9">
        <v>5.1955956049536393E-2</v>
      </c>
      <c r="R3" s="9">
        <v>0.13195595604953639</v>
      </c>
      <c r="S3" s="16">
        <v>4</v>
      </c>
      <c r="T3" s="16">
        <v>0</v>
      </c>
      <c r="U3" s="7">
        <v>0</v>
      </c>
      <c r="V3" s="18">
        <v>101955</v>
      </c>
      <c r="W3" s="7">
        <v>298000</v>
      </c>
      <c r="X3" s="6">
        <v>81.154919570132023</v>
      </c>
      <c r="Y3" s="18"/>
    </row>
    <row r="4" spans="1:26" x14ac:dyDescent="0.25">
      <c r="A4" s="3" t="s">
        <v>238</v>
      </c>
      <c r="B4" s="4" t="s">
        <v>239</v>
      </c>
      <c r="C4" s="4" t="s">
        <v>6</v>
      </c>
      <c r="D4" s="3" t="s">
        <v>240</v>
      </c>
      <c r="E4" s="3" t="s">
        <v>241</v>
      </c>
      <c r="F4" s="3">
        <v>30448</v>
      </c>
      <c r="G4" s="3" t="s">
        <v>12</v>
      </c>
      <c r="H4" s="3">
        <v>10719</v>
      </c>
      <c r="I4" s="5" t="s">
        <v>43</v>
      </c>
      <c r="J4" s="6">
        <v>26.136000000000006</v>
      </c>
      <c r="K4" s="7">
        <v>280151.78400000004</v>
      </c>
      <c r="L4" s="8">
        <v>0.05</v>
      </c>
      <c r="M4" s="7">
        <v>266144.19480000006</v>
      </c>
      <c r="N4" s="8">
        <v>0.18000000000000002</v>
      </c>
      <c r="O4" s="7">
        <v>218238.23973600005</v>
      </c>
      <c r="P4" s="9">
        <v>8.7499999999999994E-2</v>
      </c>
      <c r="Q4" s="9">
        <v>5.1955767500000007E-2</v>
      </c>
      <c r="R4" s="9">
        <v>0.13945576749999999</v>
      </c>
      <c r="S4" s="16">
        <v>4</v>
      </c>
      <c r="T4" s="16">
        <v>0</v>
      </c>
      <c r="U4" s="7">
        <v>0</v>
      </c>
      <c r="V4" s="18">
        <v>14619</v>
      </c>
      <c r="W4" s="7">
        <v>1565000</v>
      </c>
      <c r="X4" s="6">
        <v>145.99571150759328</v>
      </c>
      <c r="Y4" s="18"/>
    </row>
    <row r="5" spans="1:26" x14ac:dyDescent="0.25">
      <c r="A5" s="3" t="s">
        <v>242</v>
      </c>
      <c r="B5" s="4" t="s">
        <v>242</v>
      </c>
      <c r="C5" s="4" t="s">
        <v>2</v>
      </c>
      <c r="D5" s="3" t="s">
        <v>243</v>
      </c>
      <c r="E5" s="3" t="s">
        <v>244</v>
      </c>
      <c r="F5" s="3">
        <v>32016</v>
      </c>
      <c r="G5" s="3" t="s">
        <v>237</v>
      </c>
      <c r="H5" s="3">
        <v>7950</v>
      </c>
      <c r="I5" s="5" t="s">
        <v>76</v>
      </c>
      <c r="J5" s="6">
        <v>9.6000000000000014</v>
      </c>
      <c r="K5" s="7">
        <v>76320.000000000015</v>
      </c>
      <c r="L5" s="8">
        <v>0.05</v>
      </c>
      <c r="M5" s="7">
        <v>72504.000000000015</v>
      </c>
      <c r="N5" s="8">
        <v>0.18</v>
      </c>
      <c r="O5" s="7">
        <v>59453.280000000013</v>
      </c>
      <c r="P5" s="9">
        <v>0.1</v>
      </c>
      <c r="Q5" s="9">
        <v>5.1956119742491536E-2</v>
      </c>
      <c r="R5" s="9">
        <v>0.15195611974249154</v>
      </c>
      <c r="S5" s="16">
        <v>4</v>
      </c>
      <c r="T5" s="16">
        <v>216</v>
      </c>
      <c r="U5" s="7">
        <v>1512</v>
      </c>
      <c r="V5" s="18">
        <v>224112</v>
      </c>
      <c r="W5" s="7">
        <v>393000</v>
      </c>
      <c r="X5" s="6">
        <v>49.214207447999307</v>
      </c>
      <c r="Y5" s="18"/>
    </row>
    <row r="6" spans="1:26" x14ac:dyDescent="0.25">
      <c r="A6" s="3" t="s">
        <v>245</v>
      </c>
      <c r="B6" s="4" t="s">
        <v>245</v>
      </c>
      <c r="C6" s="4" t="s">
        <v>2</v>
      </c>
      <c r="D6" s="3" t="s">
        <v>246</v>
      </c>
      <c r="E6" s="3" t="s">
        <v>247</v>
      </c>
      <c r="F6" s="3">
        <v>1607</v>
      </c>
      <c r="G6" s="3" t="s">
        <v>13</v>
      </c>
      <c r="H6" s="3">
        <v>1176</v>
      </c>
      <c r="I6" s="5" t="s">
        <v>43</v>
      </c>
      <c r="J6" s="6">
        <v>29.040000000000006</v>
      </c>
      <c r="K6" s="7">
        <v>34151.040000000008</v>
      </c>
      <c r="L6" s="8">
        <v>0.05</v>
      </c>
      <c r="M6" s="7">
        <v>32443.488000000008</v>
      </c>
      <c r="N6" s="8">
        <v>0.2</v>
      </c>
      <c r="O6" s="7">
        <v>25954.790400000005</v>
      </c>
      <c r="P6" s="9">
        <v>8.5000000000000006E-2</v>
      </c>
      <c r="Q6" s="9">
        <v>5.1956390149802863E-2</v>
      </c>
      <c r="R6" s="9">
        <v>0.13695639014980288</v>
      </c>
      <c r="S6" s="16">
        <v>4</v>
      </c>
      <c r="T6" s="16">
        <v>0</v>
      </c>
      <c r="U6" s="7">
        <v>0</v>
      </c>
      <c r="V6" s="18">
        <v>11249</v>
      </c>
      <c r="W6" s="7">
        <v>190000</v>
      </c>
      <c r="X6" s="6">
        <v>161.14910721478134</v>
      </c>
      <c r="Y6" s="18"/>
    </row>
    <row r="7" spans="1:26" x14ac:dyDescent="0.25">
      <c r="A7" s="3" t="s">
        <v>248</v>
      </c>
      <c r="B7" s="4" t="s">
        <v>248</v>
      </c>
      <c r="C7" s="4" t="s">
        <v>2</v>
      </c>
      <c r="D7" s="3" t="s">
        <v>249</v>
      </c>
      <c r="E7" s="3" t="s">
        <v>250</v>
      </c>
      <c r="F7" s="3">
        <v>1950</v>
      </c>
      <c r="G7" s="3" t="s">
        <v>13</v>
      </c>
      <c r="H7" s="3">
        <v>1445</v>
      </c>
      <c r="I7" s="5" t="s">
        <v>43</v>
      </c>
      <c r="J7" s="6">
        <v>29.040000000000006</v>
      </c>
      <c r="K7" s="7">
        <v>41962.80000000001</v>
      </c>
      <c r="L7" s="8">
        <v>0.05</v>
      </c>
      <c r="M7" s="7">
        <v>39864.660000000011</v>
      </c>
      <c r="N7" s="8">
        <v>0.2</v>
      </c>
      <c r="O7" s="7">
        <v>31891.72800000001</v>
      </c>
      <c r="P7" s="9">
        <v>8.5000000000000006E-2</v>
      </c>
      <c r="Q7" s="9">
        <v>5.1955996235939481E-2</v>
      </c>
      <c r="R7" s="9">
        <v>0.13695599623593949</v>
      </c>
      <c r="S7" s="16">
        <v>4</v>
      </c>
      <c r="T7" s="16">
        <v>0</v>
      </c>
      <c r="U7" s="7">
        <v>0</v>
      </c>
      <c r="V7" s="18">
        <v>13650</v>
      </c>
      <c r="W7" s="7">
        <v>233000</v>
      </c>
      <c r="X7" s="6">
        <v>161.14957071305193</v>
      </c>
      <c r="Y7" s="18"/>
    </row>
    <row r="8" spans="1:26" x14ac:dyDescent="0.25">
      <c r="A8" s="3" t="s">
        <v>251</v>
      </c>
      <c r="B8" s="4" t="s">
        <v>252</v>
      </c>
      <c r="C8" s="4" t="s">
        <v>6</v>
      </c>
      <c r="D8" s="3" t="s">
        <v>253</v>
      </c>
      <c r="E8" s="3" t="s">
        <v>250</v>
      </c>
      <c r="F8" s="3">
        <v>43606</v>
      </c>
      <c r="G8" s="3" t="s">
        <v>14</v>
      </c>
      <c r="H8" s="3">
        <v>14269</v>
      </c>
      <c r="I8" s="5" t="s">
        <v>43</v>
      </c>
      <c r="J8" s="6">
        <v>21.6</v>
      </c>
      <c r="K8" s="7">
        <v>308210.40000000002</v>
      </c>
      <c r="L8" s="8">
        <v>0.08</v>
      </c>
      <c r="M8" s="7">
        <v>283553.56800000003</v>
      </c>
      <c r="N8" s="8">
        <v>0.2</v>
      </c>
      <c r="O8" s="7">
        <v>226842.85440000001</v>
      </c>
      <c r="P8" s="9">
        <v>9.7500000000000003E-2</v>
      </c>
      <c r="Q8" s="9">
        <v>5.1955767500000007E-2</v>
      </c>
      <c r="R8" s="9">
        <v>0.1494557675</v>
      </c>
      <c r="S8" s="16">
        <v>4</v>
      </c>
      <c r="T8" s="16">
        <v>0</v>
      </c>
      <c r="U8" s="7">
        <v>0</v>
      </c>
      <c r="V8" s="18">
        <v>305242</v>
      </c>
      <c r="W8" s="7">
        <v>1518000</v>
      </c>
      <c r="X8" s="6">
        <v>106.36993316433907</v>
      </c>
      <c r="Y8" s="18"/>
    </row>
    <row r="9" spans="1:26" x14ac:dyDescent="0.25">
      <c r="A9" s="3" t="s">
        <v>254</v>
      </c>
      <c r="B9" s="4" t="s">
        <v>254</v>
      </c>
      <c r="C9" s="4" t="s">
        <v>2</v>
      </c>
      <c r="D9" s="3" t="s">
        <v>255</v>
      </c>
      <c r="E9" s="3" t="s">
        <v>247</v>
      </c>
      <c r="F9" s="3">
        <v>2800</v>
      </c>
      <c r="G9" s="3" t="s">
        <v>13</v>
      </c>
      <c r="H9" s="3">
        <v>2700</v>
      </c>
      <c r="I9" s="5" t="s">
        <v>43</v>
      </c>
      <c r="J9" s="6">
        <v>23.76</v>
      </c>
      <c r="K9" s="7">
        <v>64152.000000000007</v>
      </c>
      <c r="L9" s="8">
        <v>0.05</v>
      </c>
      <c r="M9" s="7">
        <v>60944.400000000009</v>
      </c>
      <c r="N9" s="8">
        <v>0.22000000000000003</v>
      </c>
      <c r="O9" s="7">
        <v>47536.632000000005</v>
      </c>
      <c r="P9" s="9">
        <v>8.5000000000000006E-2</v>
      </c>
      <c r="Q9" s="9">
        <v>5.1955767500000007E-2</v>
      </c>
      <c r="R9" s="9">
        <v>0.13695576750000002</v>
      </c>
      <c r="S9" s="16">
        <v>4</v>
      </c>
      <c r="T9" s="16">
        <v>0</v>
      </c>
      <c r="U9" s="7">
        <v>0</v>
      </c>
      <c r="V9" s="18">
        <v>19600</v>
      </c>
      <c r="W9" s="7">
        <v>347000</v>
      </c>
      <c r="X9" s="6">
        <v>128.55362224887682</v>
      </c>
      <c r="Y9" s="18"/>
    </row>
    <row r="10" spans="1:26" x14ac:dyDescent="0.25">
      <c r="A10" s="3" t="s">
        <v>256</v>
      </c>
      <c r="B10" s="4" t="s">
        <v>256</v>
      </c>
      <c r="C10" s="4" t="s">
        <v>2</v>
      </c>
      <c r="D10" s="3" t="s">
        <v>257</v>
      </c>
      <c r="E10" s="3" t="s">
        <v>258</v>
      </c>
      <c r="F10" s="3">
        <v>8693</v>
      </c>
      <c r="G10" s="3" t="s">
        <v>17</v>
      </c>
      <c r="H10" s="3">
        <v>1735</v>
      </c>
      <c r="I10" s="5" t="s">
        <v>43</v>
      </c>
      <c r="J10" s="6">
        <v>23.76</v>
      </c>
      <c r="K10" s="7">
        <v>41223.600000000006</v>
      </c>
      <c r="L10" s="8">
        <v>0.05</v>
      </c>
      <c r="M10" s="7">
        <v>39162.420000000006</v>
      </c>
      <c r="N10" s="8">
        <v>0.22000000000000003</v>
      </c>
      <c r="O10" s="7">
        <v>30546.687600000005</v>
      </c>
      <c r="P10" s="9">
        <v>9.5000000000000001E-2</v>
      </c>
      <c r="Q10" s="9">
        <v>5.1956032241415338E-2</v>
      </c>
      <c r="R10" s="9">
        <v>0.14695603224141535</v>
      </c>
      <c r="S10" s="16">
        <v>4</v>
      </c>
      <c r="T10" s="16">
        <v>1753</v>
      </c>
      <c r="U10" s="7">
        <v>12271</v>
      </c>
      <c r="V10" s="18">
        <v>60851</v>
      </c>
      <c r="W10" s="7">
        <v>220000</v>
      </c>
      <c r="X10" s="6">
        <v>119.80562982999626</v>
      </c>
      <c r="Y10" s="18"/>
    </row>
    <row r="11" spans="1:26" x14ac:dyDescent="0.25">
      <c r="A11" s="3" t="s">
        <v>259</v>
      </c>
      <c r="B11" s="4" t="s">
        <v>259</v>
      </c>
      <c r="C11" s="4" t="s">
        <v>2</v>
      </c>
      <c r="D11" s="3" t="s">
        <v>260</v>
      </c>
      <c r="E11" s="3" t="s">
        <v>241</v>
      </c>
      <c r="F11" s="3">
        <v>8248</v>
      </c>
      <c r="G11" s="3" t="s">
        <v>17</v>
      </c>
      <c r="H11" s="3">
        <v>5500</v>
      </c>
      <c r="I11" s="5" t="s">
        <v>43</v>
      </c>
      <c r="J11" s="6">
        <v>26.136000000000006</v>
      </c>
      <c r="K11" s="7">
        <v>143748.00000000003</v>
      </c>
      <c r="L11" s="8">
        <v>0.05</v>
      </c>
      <c r="M11" s="7">
        <v>136560.60000000003</v>
      </c>
      <c r="N11" s="8">
        <v>0.18000000000000002</v>
      </c>
      <c r="O11" s="7">
        <v>111979.69200000002</v>
      </c>
      <c r="P11" s="9">
        <v>9.5000000000000001E-2</v>
      </c>
      <c r="Q11" s="9">
        <v>5.1955927753933429E-2</v>
      </c>
      <c r="R11" s="9">
        <v>0.14695592775393343</v>
      </c>
      <c r="S11" s="16">
        <v>4</v>
      </c>
      <c r="T11" s="16">
        <v>0</v>
      </c>
      <c r="U11" s="7">
        <v>0</v>
      </c>
      <c r="V11" s="18">
        <v>57736</v>
      </c>
      <c r="W11" s="7">
        <v>762000</v>
      </c>
      <c r="X11" s="6">
        <v>138.54455761792195</v>
      </c>
      <c r="Y11" s="18"/>
    </row>
    <row r="12" spans="1:26" x14ac:dyDescent="0.25">
      <c r="A12" s="3" t="s">
        <v>261</v>
      </c>
      <c r="B12" s="4" t="s">
        <v>261</v>
      </c>
      <c r="C12" s="4" t="s">
        <v>2</v>
      </c>
      <c r="D12" s="3" t="s">
        <v>262</v>
      </c>
      <c r="E12" s="3" t="s">
        <v>241</v>
      </c>
      <c r="F12" s="3">
        <v>1724</v>
      </c>
      <c r="G12" s="3" t="s">
        <v>107</v>
      </c>
      <c r="H12" s="3">
        <v>1600</v>
      </c>
      <c r="I12" s="5" t="s">
        <v>43</v>
      </c>
      <c r="J12" s="6">
        <v>29.282000000000007</v>
      </c>
      <c r="K12" s="7">
        <v>46851.200000000019</v>
      </c>
      <c r="L12" s="8">
        <v>0.05</v>
      </c>
      <c r="M12" s="7">
        <v>44508.640000000014</v>
      </c>
      <c r="N12" s="8">
        <v>0.18000000000000002</v>
      </c>
      <c r="O12" s="7">
        <v>36497.084800000011</v>
      </c>
      <c r="P12" s="9">
        <v>8.7499999999999994E-2</v>
      </c>
      <c r="Q12" s="9">
        <v>5.1956241086621641E-2</v>
      </c>
      <c r="R12" s="9">
        <v>0.13945624108662164</v>
      </c>
      <c r="S12" s="16">
        <v>4</v>
      </c>
      <c r="T12" s="16">
        <v>0</v>
      </c>
      <c r="U12" s="7">
        <v>0</v>
      </c>
      <c r="V12" s="18">
        <v>12068</v>
      </c>
      <c r="W12" s="7">
        <v>262000</v>
      </c>
      <c r="X12" s="6">
        <v>163.56871390095347</v>
      </c>
      <c r="Y12" s="18"/>
    </row>
    <row r="13" spans="1:26" x14ac:dyDescent="0.25">
      <c r="A13" s="3" t="s">
        <v>263</v>
      </c>
      <c r="B13" s="4" t="s">
        <v>263</v>
      </c>
      <c r="C13" s="4" t="s">
        <v>2</v>
      </c>
      <c r="D13" s="3" t="s">
        <v>264</v>
      </c>
      <c r="E13" s="3" t="s">
        <v>241</v>
      </c>
      <c r="F13" s="3">
        <v>2511</v>
      </c>
      <c r="G13" s="3" t="s">
        <v>16</v>
      </c>
      <c r="H13" s="3">
        <v>2164</v>
      </c>
      <c r="I13" s="5" t="s">
        <v>43</v>
      </c>
      <c r="J13" s="6">
        <v>30.492000000000008</v>
      </c>
      <c r="K13" s="7">
        <v>65984.688000000024</v>
      </c>
      <c r="L13" s="8">
        <v>0.05</v>
      </c>
      <c r="M13" s="7">
        <v>62685.453600000023</v>
      </c>
      <c r="N13" s="8">
        <v>0.27500000000000002</v>
      </c>
      <c r="O13" s="7">
        <v>45446.953860000016</v>
      </c>
      <c r="P13" s="9">
        <v>8.5000000000000006E-2</v>
      </c>
      <c r="Q13" s="9">
        <v>5.1955767500000007E-2</v>
      </c>
      <c r="R13" s="9">
        <v>0.13695576750000002</v>
      </c>
      <c r="S13" s="16">
        <v>4</v>
      </c>
      <c r="T13" s="16">
        <v>0</v>
      </c>
      <c r="U13" s="7">
        <v>0</v>
      </c>
      <c r="V13" s="18">
        <v>17577</v>
      </c>
      <c r="W13" s="7">
        <v>332000</v>
      </c>
      <c r="X13" s="6">
        <v>153.34414448811003</v>
      </c>
      <c r="Y13" s="18"/>
    </row>
    <row r="14" spans="1:26" x14ac:dyDescent="0.25">
      <c r="A14" s="3" t="s">
        <v>265</v>
      </c>
      <c r="B14" s="4" t="s">
        <v>265</v>
      </c>
      <c r="C14" s="4" t="s">
        <v>2</v>
      </c>
      <c r="D14" s="3" t="s">
        <v>266</v>
      </c>
      <c r="E14" s="3" t="s">
        <v>247</v>
      </c>
      <c r="F14" s="3">
        <v>2259</v>
      </c>
      <c r="G14" s="3" t="s">
        <v>13</v>
      </c>
      <c r="H14" s="3">
        <v>1606</v>
      </c>
      <c r="I14" s="5" t="s">
        <v>43</v>
      </c>
      <c r="J14" s="6">
        <v>29.040000000000006</v>
      </c>
      <c r="K14" s="7">
        <v>46638.240000000013</v>
      </c>
      <c r="L14" s="8">
        <v>0.05</v>
      </c>
      <c r="M14" s="7">
        <v>44306.328000000009</v>
      </c>
      <c r="N14" s="8">
        <v>0.2</v>
      </c>
      <c r="O14" s="7">
        <v>35445.06240000001</v>
      </c>
      <c r="P14" s="9">
        <v>8.5000000000000006E-2</v>
      </c>
      <c r="Q14" s="9">
        <v>5.195531551026978E-2</v>
      </c>
      <c r="R14" s="9">
        <v>0.13695531551026979</v>
      </c>
      <c r="S14" s="16">
        <v>4</v>
      </c>
      <c r="T14" s="16">
        <v>0</v>
      </c>
      <c r="U14" s="7">
        <v>0</v>
      </c>
      <c r="V14" s="18">
        <v>15813</v>
      </c>
      <c r="W14" s="7">
        <v>259000</v>
      </c>
      <c r="X14" s="6">
        <v>161.1503716943723</v>
      </c>
      <c r="Y14" s="18"/>
    </row>
    <row r="15" spans="1:26" x14ac:dyDescent="0.25">
      <c r="A15" s="3" t="s">
        <v>267</v>
      </c>
      <c r="B15" s="4" t="s">
        <v>267</v>
      </c>
      <c r="C15" s="4" t="s">
        <v>2</v>
      </c>
      <c r="D15" s="3" t="s">
        <v>268</v>
      </c>
      <c r="E15" s="3" t="s">
        <v>258</v>
      </c>
      <c r="F15" s="3">
        <v>4003</v>
      </c>
      <c r="G15" s="3" t="s">
        <v>12</v>
      </c>
      <c r="H15" s="3">
        <v>4000</v>
      </c>
      <c r="I15" s="5" t="s">
        <v>43</v>
      </c>
      <c r="J15" s="6">
        <v>23.76</v>
      </c>
      <c r="K15" s="7">
        <v>95040</v>
      </c>
      <c r="L15" s="8">
        <v>0.05</v>
      </c>
      <c r="M15" s="7">
        <v>90288</v>
      </c>
      <c r="N15" s="8">
        <v>0.22000000000000003</v>
      </c>
      <c r="O15" s="7">
        <v>70424.639999999999</v>
      </c>
      <c r="P15" s="9">
        <v>8.7499999999999994E-2</v>
      </c>
      <c r="Q15" s="9">
        <v>5.1955645746457363E-2</v>
      </c>
      <c r="R15" s="9">
        <v>0.13945564574645736</v>
      </c>
      <c r="S15" s="16">
        <v>4</v>
      </c>
      <c r="T15" s="16">
        <v>0</v>
      </c>
      <c r="U15" s="7">
        <v>0</v>
      </c>
      <c r="V15" s="18">
        <v>28021</v>
      </c>
      <c r="W15" s="7">
        <v>505000</v>
      </c>
      <c r="X15" s="6">
        <v>126.24917338957756</v>
      </c>
      <c r="Y15" s="18"/>
    </row>
    <row r="16" spans="1:26" x14ac:dyDescent="0.25">
      <c r="A16" s="3" t="s">
        <v>269</v>
      </c>
      <c r="B16" s="4" t="s">
        <v>269</v>
      </c>
      <c r="C16" s="4" t="s">
        <v>2</v>
      </c>
      <c r="D16" s="3" t="s">
        <v>270</v>
      </c>
      <c r="E16" s="3" t="s">
        <v>244</v>
      </c>
      <c r="F16" s="3">
        <v>13413</v>
      </c>
      <c r="G16" s="3" t="s">
        <v>12</v>
      </c>
      <c r="H16" s="3">
        <v>4450</v>
      </c>
      <c r="I16" s="5" t="s">
        <v>43</v>
      </c>
      <c r="J16" s="6">
        <v>29.040000000000006</v>
      </c>
      <c r="K16" s="7">
        <v>129228.00000000004</v>
      </c>
      <c r="L16" s="8">
        <v>0.05</v>
      </c>
      <c r="M16" s="7">
        <v>122766.60000000003</v>
      </c>
      <c r="N16" s="8">
        <v>0.18000000000000002</v>
      </c>
      <c r="O16" s="7">
        <v>100668.61200000002</v>
      </c>
      <c r="P16" s="9">
        <v>8.7499999999999994E-2</v>
      </c>
      <c r="Q16" s="9">
        <v>5.1955676349690623E-2</v>
      </c>
      <c r="R16" s="9">
        <v>0.13945567634969061</v>
      </c>
      <c r="S16" s="16">
        <v>4</v>
      </c>
      <c r="T16" s="16">
        <v>0</v>
      </c>
      <c r="U16" s="7">
        <v>0</v>
      </c>
      <c r="V16" s="18">
        <v>93891</v>
      </c>
      <c r="W16" s="7">
        <v>722000</v>
      </c>
      <c r="X16" s="6">
        <v>162.21756325840798</v>
      </c>
      <c r="Y16" s="18"/>
    </row>
    <row r="17" spans="1:25" x14ac:dyDescent="0.25">
      <c r="A17" s="3" t="s">
        <v>271</v>
      </c>
      <c r="B17" s="4" t="s">
        <v>272</v>
      </c>
      <c r="C17" s="4" t="s">
        <v>7</v>
      </c>
      <c r="D17" s="3" t="s">
        <v>273</v>
      </c>
      <c r="E17" s="3" t="s">
        <v>244</v>
      </c>
      <c r="F17" s="3">
        <v>10740</v>
      </c>
      <c r="G17" s="3" t="s">
        <v>16</v>
      </c>
      <c r="H17" s="3">
        <v>1606</v>
      </c>
      <c r="I17" s="5" t="s">
        <v>43</v>
      </c>
      <c r="J17" s="6">
        <v>24.192000000000004</v>
      </c>
      <c r="K17" s="7">
        <v>38852.352000000006</v>
      </c>
      <c r="L17" s="8">
        <v>0.05</v>
      </c>
      <c r="M17" s="7">
        <v>36909.734400000008</v>
      </c>
      <c r="N17" s="8">
        <v>0.3</v>
      </c>
      <c r="O17" s="7">
        <v>25836.814080000004</v>
      </c>
      <c r="P17" s="9">
        <v>8.5000000000000006E-2</v>
      </c>
      <c r="Q17" s="9">
        <v>5.195769149246942E-2</v>
      </c>
      <c r="R17" s="9">
        <v>0.13695769149246942</v>
      </c>
      <c r="S17" s="16">
        <v>4</v>
      </c>
      <c r="T17" s="16">
        <v>4316</v>
      </c>
      <c r="U17" s="7">
        <v>30212</v>
      </c>
      <c r="V17" s="18">
        <v>75180</v>
      </c>
      <c r="W17" s="7">
        <v>219000</v>
      </c>
      <c r="X17" s="6">
        <v>117.46459672828657</v>
      </c>
      <c r="Y17" s="18"/>
    </row>
    <row r="18" spans="1:25" x14ac:dyDescent="0.25">
      <c r="A18" s="3" t="s">
        <v>274</v>
      </c>
      <c r="B18" s="4" t="s">
        <v>274</v>
      </c>
      <c r="C18" s="4" t="s">
        <v>2</v>
      </c>
      <c r="D18" s="3" t="s">
        <v>275</v>
      </c>
      <c r="E18" s="3" t="s">
        <v>244</v>
      </c>
      <c r="F18" s="3">
        <v>68406</v>
      </c>
      <c r="G18" s="3" t="s">
        <v>18</v>
      </c>
      <c r="H18" s="3">
        <v>11472</v>
      </c>
      <c r="I18" s="5" t="s">
        <v>43</v>
      </c>
      <c r="J18" s="6">
        <v>23.4</v>
      </c>
      <c r="K18" s="7">
        <v>268444.80000000005</v>
      </c>
      <c r="L18" s="8">
        <v>0.05</v>
      </c>
      <c r="M18" s="7">
        <v>255022.56000000008</v>
      </c>
      <c r="N18" s="8">
        <v>0.22000000000000003</v>
      </c>
      <c r="O18" s="7">
        <v>198917.59680000003</v>
      </c>
      <c r="P18" s="9">
        <v>8.5000000000000006E-2</v>
      </c>
      <c r="Q18" s="9">
        <v>5.1955726707282129E-2</v>
      </c>
      <c r="R18" s="9">
        <v>0.13695572670728212</v>
      </c>
      <c r="S18" s="16">
        <v>4</v>
      </c>
      <c r="T18" s="16">
        <v>22518</v>
      </c>
      <c r="U18" s="7">
        <v>157626</v>
      </c>
      <c r="V18" s="18">
        <v>478842</v>
      </c>
      <c r="W18" s="7">
        <v>1610000</v>
      </c>
      <c r="X18" s="6">
        <v>126.6058778035606</v>
      </c>
      <c r="Y18" s="18"/>
    </row>
    <row r="19" spans="1:25" x14ac:dyDescent="0.25">
      <c r="A19" s="3" t="s">
        <v>276</v>
      </c>
      <c r="B19" s="4" t="s">
        <v>276</v>
      </c>
      <c r="C19" s="4" t="s">
        <v>2</v>
      </c>
      <c r="D19" s="3" t="s">
        <v>277</v>
      </c>
      <c r="E19" s="3" t="s">
        <v>244</v>
      </c>
      <c r="F19" s="3">
        <v>31574</v>
      </c>
      <c r="G19" s="3" t="s">
        <v>13</v>
      </c>
      <c r="H19" s="3">
        <v>1036</v>
      </c>
      <c r="I19" s="5" t="s">
        <v>43</v>
      </c>
      <c r="J19" s="6">
        <v>23.76</v>
      </c>
      <c r="K19" s="7">
        <v>24615.360000000001</v>
      </c>
      <c r="L19" s="8">
        <v>0.05</v>
      </c>
      <c r="M19" s="7">
        <v>23384.592000000001</v>
      </c>
      <c r="N19" s="8">
        <v>0.2</v>
      </c>
      <c r="O19" s="7">
        <v>18707.673599999998</v>
      </c>
      <c r="P19" s="9">
        <v>8.5000000000000006E-2</v>
      </c>
      <c r="Q19" s="9">
        <v>5.1955767500000007E-2</v>
      </c>
      <c r="R19" s="9">
        <v>0.13695576750000002</v>
      </c>
      <c r="S19" s="16">
        <v>4</v>
      </c>
      <c r="T19" s="16">
        <v>27430</v>
      </c>
      <c r="U19" s="7">
        <v>192010</v>
      </c>
      <c r="V19" s="18">
        <v>221018</v>
      </c>
      <c r="W19" s="7">
        <v>329000</v>
      </c>
      <c r="X19" s="6">
        <v>131.84986897320698</v>
      </c>
      <c r="Y19" s="18"/>
    </row>
    <row r="20" spans="1:25" x14ac:dyDescent="0.25">
      <c r="A20" s="3" t="s">
        <v>278</v>
      </c>
      <c r="B20" s="4" t="s">
        <v>278</v>
      </c>
      <c r="C20" s="4" t="s">
        <v>2</v>
      </c>
      <c r="D20" s="3" t="s">
        <v>279</v>
      </c>
      <c r="E20" s="3" t="s">
        <v>244</v>
      </c>
      <c r="F20" s="3">
        <v>52009</v>
      </c>
      <c r="G20" s="3" t="s">
        <v>16</v>
      </c>
      <c r="H20" s="3">
        <v>4800</v>
      </c>
      <c r="I20" s="5" t="s">
        <v>43</v>
      </c>
      <c r="J20" s="6">
        <v>33.88000000000001</v>
      </c>
      <c r="K20" s="7">
        <v>162624.00000000006</v>
      </c>
      <c r="L20" s="8">
        <v>0.05</v>
      </c>
      <c r="M20" s="7">
        <v>154492.80000000005</v>
      </c>
      <c r="N20" s="8">
        <v>0.22500000000000001</v>
      </c>
      <c r="O20" s="7">
        <v>119731.92000000004</v>
      </c>
      <c r="P20" s="9">
        <v>8.5000000000000006E-2</v>
      </c>
      <c r="Q20" s="9">
        <v>5.1955767500000007E-2</v>
      </c>
      <c r="R20" s="9">
        <v>0.13695576750000002</v>
      </c>
      <c r="S20" s="16">
        <v>4</v>
      </c>
      <c r="T20" s="16">
        <v>32809</v>
      </c>
      <c r="U20" s="7">
        <v>229663</v>
      </c>
      <c r="V20" s="18">
        <v>364063</v>
      </c>
      <c r="W20" s="7">
        <v>1104000</v>
      </c>
      <c r="X20" s="6">
        <v>182.1328919207437</v>
      </c>
      <c r="Y20" s="18"/>
    </row>
    <row r="21" spans="1:25" x14ac:dyDescent="0.25">
      <c r="A21" s="3" t="s">
        <v>280</v>
      </c>
      <c r="B21" s="4" t="s">
        <v>280</v>
      </c>
      <c r="C21" s="4" t="s">
        <v>2</v>
      </c>
      <c r="D21" s="3" t="s">
        <v>281</v>
      </c>
      <c r="E21" s="3" t="s">
        <v>244</v>
      </c>
      <c r="F21" s="3">
        <v>65364</v>
      </c>
      <c r="G21" s="3" t="s">
        <v>18</v>
      </c>
      <c r="H21" s="3">
        <v>15000</v>
      </c>
      <c r="I21" s="5" t="s">
        <v>43</v>
      </c>
      <c r="J21" s="6">
        <v>26</v>
      </c>
      <c r="K21" s="7">
        <v>390000</v>
      </c>
      <c r="L21" s="8">
        <v>0.05</v>
      </c>
      <c r="M21" s="7">
        <v>370500</v>
      </c>
      <c r="N21" s="8">
        <v>0.2</v>
      </c>
      <c r="O21" s="7">
        <v>296400</v>
      </c>
      <c r="P21" s="9">
        <v>8.5000000000000006E-2</v>
      </c>
      <c r="Q21" s="9">
        <v>5.1955837674935008E-2</v>
      </c>
      <c r="R21" s="9">
        <v>0.13695583767493502</v>
      </c>
      <c r="S21" s="16">
        <v>4</v>
      </c>
      <c r="T21" s="16">
        <v>5364</v>
      </c>
      <c r="U21" s="7">
        <v>37548</v>
      </c>
      <c r="V21" s="18">
        <v>457548</v>
      </c>
      <c r="W21" s="7">
        <v>2202000</v>
      </c>
      <c r="X21" s="6">
        <v>144.28008572296423</v>
      </c>
      <c r="Y21" s="18"/>
    </row>
    <row r="22" spans="1:25" x14ac:dyDescent="0.25">
      <c r="A22" s="3" t="s">
        <v>282</v>
      </c>
      <c r="B22" s="4" t="s">
        <v>282</v>
      </c>
      <c r="C22" s="4" t="s">
        <v>2</v>
      </c>
      <c r="D22" s="3" t="s">
        <v>283</v>
      </c>
      <c r="E22" s="3" t="s">
        <v>244</v>
      </c>
      <c r="F22" s="3">
        <v>65648</v>
      </c>
      <c r="G22" s="3" t="s">
        <v>18</v>
      </c>
      <c r="H22" s="3">
        <v>12500</v>
      </c>
      <c r="I22" s="5" t="s">
        <v>43</v>
      </c>
      <c r="J22" s="6">
        <v>26</v>
      </c>
      <c r="K22" s="7">
        <v>325000</v>
      </c>
      <c r="L22" s="8">
        <v>0.05</v>
      </c>
      <c r="M22" s="7">
        <v>308750</v>
      </c>
      <c r="N22" s="8">
        <v>0.2</v>
      </c>
      <c r="O22" s="7">
        <v>247000</v>
      </c>
      <c r="P22" s="9">
        <v>8.5000000000000006E-2</v>
      </c>
      <c r="Q22" s="9">
        <v>5.1955767500000007E-2</v>
      </c>
      <c r="R22" s="9">
        <v>0.13695576750000002</v>
      </c>
      <c r="S22" s="16">
        <v>4</v>
      </c>
      <c r="T22" s="16">
        <v>15276</v>
      </c>
      <c r="U22" s="7">
        <v>106932</v>
      </c>
      <c r="V22" s="18">
        <v>459536</v>
      </c>
      <c r="W22" s="7">
        <v>1910000</v>
      </c>
      <c r="X22" s="6">
        <v>143.21464270906029</v>
      </c>
      <c r="Y22" s="18"/>
    </row>
    <row r="23" spans="1:25" x14ac:dyDescent="0.25">
      <c r="A23" s="3" t="s">
        <v>284</v>
      </c>
      <c r="B23" s="4" t="s">
        <v>284</v>
      </c>
      <c r="C23" s="4" t="s">
        <v>2</v>
      </c>
      <c r="D23" s="3" t="s">
        <v>285</v>
      </c>
      <c r="E23" s="3" t="s">
        <v>244</v>
      </c>
      <c r="F23" s="3">
        <v>3586</v>
      </c>
      <c r="G23" s="3" t="s">
        <v>17</v>
      </c>
      <c r="H23" s="3">
        <v>1327</v>
      </c>
      <c r="I23" s="5" t="s">
        <v>43</v>
      </c>
      <c r="J23" s="6">
        <v>26.4</v>
      </c>
      <c r="K23" s="7">
        <v>35032.800000000003</v>
      </c>
      <c r="L23" s="8">
        <v>0.05</v>
      </c>
      <c r="M23" s="7">
        <v>33281.160000000003</v>
      </c>
      <c r="N23" s="8">
        <v>0.2</v>
      </c>
      <c r="O23" s="7">
        <v>26624.928000000004</v>
      </c>
      <c r="P23" s="9">
        <v>9.5000000000000001E-2</v>
      </c>
      <c r="Q23" s="9">
        <v>5.1955767500000007E-2</v>
      </c>
      <c r="R23" s="9">
        <v>0.1469557675</v>
      </c>
      <c r="S23" s="16">
        <v>4</v>
      </c>
      <c r="T23" s="16">
        <v>0</v>
      </c>
      <c r="U23" s="7">
        <v>0</v>
      </c>
      <c r="V23" s="18">
        <v>41839</v>
      </c>
      <c r="W23" s="7">
        <v>181000</v>
      </c>
      <c r="X23" s="6">
        <v>136.5308782453877</v>
      </c>
      <c r="Y23" s="18"/>
    </row>
    <row r="24" spans="1:25" x14ac:dyDescent="0.25">
      <c r="A24" s="3" t="s">
        <v>286</v>
      </c>
      <c r="B24" s="4" t="s">
        <v>287</v>
      </c>
      <c r="C24" s="4" t="s">
        <v>6</v>
      </c>
      <c r="D24" s="3" t="s">
        <v>288</v>
      </c>
      <c r="E24" s="3" t="s">
        <v>244</v>
      </c>
      <c r="F24" s="3">
        <v>13291</v>
      </c>
      <c r="G24" s="3" t="s">
        <v>12</v>
      </c>
      <c r="H24" s="3">
        <v>4000</v>
      </c>
      <c r="I24" s="5" t="s">
        <v>43</v>
      </c>
      <c r="J24" s="6">
        <v>23.76</v>
      </c>
      <c r="K24" s="7">
        <v>95040</v>
      </c>
      <c r="L24" s="8">
        <v>0.05</v>
      </c>
      <c r="M24" s="7">
        <v>90288</v>
      </c>
      <c r="N24" s="8">
        <v>0.2</v>
      </c>
      <c r="O24" s="7">
        <v>72230.399999999994</v>
      </c>
      <c r="P24" s="9">
        <v>8.7499999999999994E-2</v>
      </c>
      <c r="Q24" s="9">
        <v>5.1955767500000007E-2</v>
      </c>
      <c r="R24" s="9">
        <v>0.13945576749999999</v>
      </c>
      <c r="S24" s="16">
        <v>4</v>
      </c>
      <c r="T24" s="16">
        <v>0</v>
      </c>
      <c r="U24" s="7">
        <v>0</v>
      </c>
      <c r="V24" s="18">
        <v>93037</v>
      </c>
      <c r="W24" s="7">
        <v>518000</v>
      </c>
      <c r="X24" s="6">
        <v>129.48621863201177</v>
      </c>
      <c r="Y24" s="18"/>
    </row>
    <row r="25" spans="1:25" x14ac:dyDescent="0.25">
      <c r="A25" s="3" t="s">
        <v>289</v>
      </c>
      <c r="B25" s="4" t="s">
        <v>289</v>
      </c>
      <c r="C25" s="4" t="s">
        <v>2</v>
      </c>
      <c r="D25" s="3" t="s">
        <v>290</v>
      </c>
      <c r="E25" s="3" t="s">
        <v>244</v>
      </c>
      <c r="F25" s="3">
        <v>9623</v>
      </c>
      <c r="G25" s="3" t="s">
        <v>17</v>
      </c>
      <c r="H25" s="3">
        <v>2563</v>
      </c>
      <c r="I25" s="5" t="s">
        <v>43</v>
      </c>
      <c r="J25" s="6">
        <v>24</v>
      </c>
      <c r="K25" s="7">
        <v>61512</v>
      </c>
      <c r="L25" s="8">
        <v>0.05</v>
      </c>
      <c r="M25" s="7">
        <v>58436.4</v>
      </c>
      <c r="N25" s="8">
        <v>0.2</v>
      </c>
      <c r="O25" s="7">
        <v>46749.120000000003</v>
      </c>
      <c r="P25" s="9">
        <v>9.5000000000000001E-2</v>
      </c>
      <c r="Q25" s="9">
        <v>5.1955767500000007E-2</v>
      </c>
      <c r="R25" s="9">
        <v>0.1469557675</v>
      </c>
      <c r="S25" s="16">
        <v>4</v>
      </c>
      <c r="T25" s="16">
        <v>0</v>
      </c>
      <c r="U25" s="7">
        <v>0</v>
      </c>
      <c r="V25" s="18">
        <v>67361</v>
      </c>
      <c r="W25" s="7">
        <v>318000</v>
      </c>
      <c r="X25" s="6">
        <v>124.11898022307972</v>
      </c>
      <c r="Y25" s="18"/>
    </row>
    <row r="26" spans="1:25" x14ac:dyDescent="0.25">
      <c r="A26" s="3" t="s">
        <v>291</v>
      </c>
      <c r="B26" s="4" t="s">
        <v>291</v>
      </c>
      <c r="C26" s="4" t="s">
        <v>2</v>
      </c>
      <c r="D26" s="3" t="s">
        <v>292</v>
      </c>
      <c r="E26" s="3" t="s">
        <v>244</v>
      </c>
      <c r="F26" s="3">
        <v>39884</v>
      </c>
      <c r="G26" s="3" t="s">
        <v>19</v>
      </c>
      <c r="H26" s="3">
        <v>3091</v>
      </c>
      <c r="I26" s="5" t="s">
        <v>44</v>
      </c>
      <c r="J26" s="6">
        <v>50.094000000000001</v>
      </c>
      <c r="K26" s="7">
        <v>154840.554</v>
      </c>
      <c r="L26" s="8">
        <v>0.05</v>
      </c>
      <c r="M26" s="7">
        <v>147098.5263</v>
      </c>
      <c r="N26" s="8">
        <v>0.22500000000000001</v>
      </c>
      <c r="O26" s="7">
        <v>114001.3578825</v>
      </c>
      <c r="P26" s="9">
        <v>7.0000000000000007E-2</v>
      </c>
      <c r="Q26" s="9">
        <v>5.1955767500000007E-2</v>
      </c>
      <c r="R26" s="9">
        <v>0.12195576750000001</v>
      </c>
      <c r="S26" s="16">
        <v>4</v>
      </c>
      <c r="T26" s="16">
        <v>27520</v>
      </c>
      <c r="U26" s="7">
        <v>192640</v>
      </c>
      <c r="V26" s="18">
        <v>279188</v>
      </c>
      <c r="W26" s="7">
        <v>1127000</v>
      </c>
      <c r="X26" s="6">
        <v>302.41872324734453</v>
      </c>
      <c r="Y26" s="18"/>
    </row>
    <row r="27" spans="1:25" x14ac:dyDescent="0.25">
      <c r="A27" s="3" t="s">
        <v>293</v>
      </c>
      <c r="B27" s="4" t="s">
        <v>293</v>
      </c>
      <c r="C27" s="4" t="s">
        <v>2</v>
      </c>
      <c r="D27" s="3" t="s">
        <v>294</v>
      </c>
      <c r="E27" s="3" t="s">
        <v>244</v>
      </c>
      <c r="F27" s="3">
        <v>39902</v>
      </c>
      <c r="G27" s="3" t="s">
        <v>19</v>
      </c>
      <c r="H27" s="3">
        <v>2209</v>
      </c>
      <c r="I27" s="5" t="s">
        <v>44</v>
      </c>
      <c r="J27" s="6">
        <v>55.66</v>
      </c>
      <c r="K27" s="7">
        <v>122952.94</v>
      </c>
      <c r="L27" s="8">
        <v>0.05</v>
      </c>
      <c r="M27" s="7">
        <v>116805.29300000001</v>
      </c>
      <c r="N27" s="8">
        <v>0.22500000000000001</v>
      </c>
      <c r="O27" s="7">
        <v>90524.102075000003</v>
      </c>
      <c r="P27" s="9">
        <v>7.0000000000000007E-2</v>
      </c>
      <c r="Q27" s="9">
        <v>5.1955767500000007E-2</v>
      </c>
      <c r="R27" s="9">
        <v>0.12195576750000001</v>
      </c>
      <c r="S27" s="16">
        <v>4</v>
      </c>
      <c r="T27" s="16">
        <v>31066</v>
      </c>
      <c r="U27" s="7">
        <v>217462</v>
      </c>
      <c r="V27" s="18">
        <v>279314</v>
      </c>
      <c r="W27" s="7">
        <v>960000</v>
      </c>
      <c r="X27" s="6">
        <v>336.02080360816063</v>
      </c>
      <c r="Y27" s="18"/>
    </row>
    <row r="28" spans="1:25" x14ac:dyDescent="0.25">
      <c r="A28" s="3" t="s">
        <v>295</v>
      </c>
      <c r="B28" s="4" t="s">
        <v>295</v>
      </c>
      <c r="C28" s="4" t="s">
        <v>2</v>
      </c>
      <c r="D28" s="3" t="s">
        <v>296</v>
      </c>
      <c r="E28" s="3" t="s">
        <v>244</v>
      </c>
      <c r="F28" s="3">
        <v>45966</v>
      </c>
      <c r="G28" s="3" t="s">
        <v>19</v>
      </c>
      <c r="H28" s="3">
        <v>6828</v>
      </c>
      <c r="I28" s="5" t="s">
        <v>43</v>
      </c>
      <c r="J28" s="6">
        <v>44.528000000000013</v>
      </c>
      <c r="K28" s="7">
        <v>304037.18400000007</v>
      </c>
      <c r="L28" s="8">
        <v>0.05</v>
      </c>
      <c r="M28" s="7">
        <v>288835.32480000006</v>
      </c>
      <c r="N28" s="8">
        <v>0.22500000000000001</v>
      </c>
      <c r="O28" s="7">
        <v>223847.37672000009</v>
      </c>
      <c r="P28" s="9">
        <v>0.08</v>
      </c>
      <c r="Q28" s="9">
        <v>5.1955732862844765E-2</v>
      </c>
      <c r="R28" s="9">
        <v>0.13195573286284476</v>
      </c>
      <c r="S28" s="16">
        <v>4</v>
      </c>
      <c r="T28" s="16">
        <v>18654</v>
      </c>
      <c r="U28" s="7">
        <v>130578</v>
      </c>
      <c r="V28" s="18">
        <v>321762</v>
      </c>
      <c r="W28" s="7">
        <v>1827000</v>
      </c>
      <c r="X28" s="6">
        <v>248.44498445607925</v>
      </c>
      <c r="Y28" s="18"/>
    </row>
    <row r="29" spans="1:25" x14ac:dyDescent="0.25">
      <c r="A29" s="3" t="s">
        <v>297</v>
      </c>
      <c r="B29" s="4" t="s">
        <v>297</v>
      </c>
      <c r="C29" s="4" t="s">
        <v>2</v>
      </c>
      <c r="D29" s="3" t="s">
        <v>298</v>
      </c>
      <c r="E29" s="3" t="s">
        <v>244</v>
      </c>
      <c r="F29" s="3">
        <v>35294</v>
      </c>
      <c r="G29" s="3" t="s">
        <v>15</v>
      </c>
      <c r="H29" s="3">
        <v>3199</v>
      </c>
      <c r="I29" s="5" t="s">
        <v>43</v>
      </c>
      <c r="J29" s="6">
        <v>30.800000000000004</v>
      </c>
      <c r="K29" s="7">
        <v>98529.200000000012</v>
      </c>
      <c r="L29" s="8">
        <v>0.05</v>
      </c>
      <c r="M29" s="7">
        <v>93602.74</v>
      </c>
      <c r="N29" s="8">
        <v>0.2</v>
      </c>
      <c r="O29" s="7">
        <v>74882.19200000001</v>
      </c>
      <c r="P29" s="9">
        <v>9.2499999999999999E-2</v>
      </c>
      <c r="Q29" s="9">
        <v>5.1955846779298431E-2</v>
      </c>
      <c r="R29" s="9">
        <v>0.14445584677929843</v>
      </c>
      <c r="S29" s="16">
        <v>4</v>
      </c>
      <c r="T29" s="16">
        <v>22498</v>
      </c>
      <c r="U29" s="7">
        <v>157486</v>
      </c>
      <c r="V29" s="18">
        <v>247058</v>
      </c>
      <c r="W29" s="7">
        <v>676000</v>
      </c>
      <c r="X29" s="6">
        <v>162.04259309602787</v>
      </c>
      <c r="Y29" s="18"/>
    </row>
    <row r="30" spans="1:25" x14ac:dyDescent="0.25">
      <c r="A30" s="3" t="s">
        <v>299</v>
      </c>
      <c r="B30" s="4" t="s">
        <v>299</v>
      </c>
      <c r="C30" s="4" t="s">
        <v>2</v>
      </c>
      <c r="D30" s="3" t="s">
        <v>300</v>
      </c>
      <c r="E30" s="3" t="s">
        <v>244</v>
      </c>
      <c r="F30" s="3">
        <v>21554</v>
      </c>
      <c r="G30" s="3" t="s">
        <v>17</v>
      </c>
      <c r="H30" s="3">
        <v>3299</v>
      </c>
      <c r="I30" s="5" t="s">
        <v>43</v>
      </c>
      <c r="J30" s="6">
        <v>24</v>
      </c>
      <c r="K30" s="7">
        <v>79176</v>
      </c>
      <c r="L30" s="8">
        <v>0.05</v>
      </c>
      <c r="M30" s="7">
        <v>75217.2</v>
      </c>
      <c r="N30" s="8">
        <v>0.2</v>
      </c>
      <c r="O30" s="7">
        <v>60173.759999999995</v>
      </c>
      <c r="P30" s="9">
        <v>9.5000000000000001E-2</v>
      </c>
      <c r="Q30" s="9">
        <v>5.1955873678878786E-2</v>
      </c>
      <c r="R30" s="9">
        <v>0.1469558736788788</v>
      </c>
      <c r="S30" s="16">
        <v>4</v>
      </c>
      <c r="T30" s="16">
        <v>8358</v>
      </c>
      <c r="U30" s="7">
        <v>58506</v>
      </c>
      <c r="V30" s="18">
        <v>150878</v>
      </c>
      <c r="W30" s="7">
        <v>468000</v>
      </c>
      <c r="X30" s="6">
        <v>124.11889054436304</v>
      </c>
      <c r="Y30" s="18"/>
    </row>
    <row r="31" spans="1:25" x14ac:dyDescent="0.25">
      <c r="A31" s="3" t="s">
        <v>301</v>
      </c>
      <c r="B31" s="4" t="s">
        <v>301</v>
      </c>
      <c r="C31" s="4" t="s">
        <v>2</v>
      </c>
      <c r="D31" s="3" t="s">
        <v>302</v>
      </c>
      <c r="E31" s="3" t="s">
        <v>244</v>
      </c>
      <c r="F31" s="3">
        <v>29452</v>
      </c>
      <c r="G31" s="3" t="s">
        <v>14</v>
      </c>
      <c r="H31" s="3">
        <v>5488</v>
      </c>
      <c r="I31" s="5" t="s">
        <v>43</v>
      </c>
      <c r="J31" s="6">
        <v>21.6</v>
      </c>
      <c r="K31" s="7">
        <v>118540.8</v>
      </c>
      <c r="L31" s="8">
        <v>0.08</v>
      </c>
      <c r="M31" s="7">
        <v>109057.53599999999</v>
      </c>
      <c r="N31" s="8">
        <v>0.2</v>
      </c>
      <c r="O31" s="7">
        <v>87246.0288</v>
      </c>
      <c r="P31" s="9">
        <v>9.7500000000000003E-2</v>
      </c>
      <c r="Q31" s="9">
        <v>5.1955853654276983E-2</v>
      </c>
      <c r="R31" s="9">
        <v>0.14945585365427699</v>
      </c>
      <c r="S31" s="16">
        <v>4</v>
      </c>
      <c r="T31" s="16">
        <v>7500</v>
      </c>
      <c r="U31" s="7">
        <v>52500</v>
      </c>
      <c r="V31" s="18">
        <v>206164</v>
      </c>
      <c r="W31" s="7">
        <v>636000</v>
      </c>
      <c r="X31" s="6">
        <v>106.36987184707073</v>
      </c>
      <c r="Y31" s="18"/>
    </row>
    <row r="32" spans="1:25" x14ac:dyDescent="0.25">
      <c r="A32" s="3" t="s">
        <v>303</v>
      </c>
      <c r="B32" s="4" t="s">
        <v>303</v>
      </c>
      <c r="C32" s="4" t="s">
        <v>2</v>
      </c>
      <c r="D32" s="3" t="s">
        <v>304</v>
      </c>
      <c r="E32" s="3" t="s">
        <v>244</v>
      </c>
      <c r="F32" s="3">
        <v>33313</v>
      </c>
      <c r="G32" s="3" t="s">
        <v>16</v>
      </c>
      <c r="H32" s="3">
        <v>3980</v>
      </c>
      <c r="I32" s="5" t="s">
        <v>43</v>
      </c>
      <c r="J32" s="6">
        <v>30.492000000000008</v>
      </c>
      <c r="K32" s="7">
        <v>121358.16000000005</v>
      </c>
      <c r="L32" s="8">
        <v>0.05</v>
      </c>
      <c r="M32" s="7">
        <v>115290.25200000004</v>
      </c>
      <c r="N32" s="8">
        <v>0.27500000000000002</v>
      </c>
      <c r="O32" s="7">
        <v>83585.432700000019</v>
      </c>
      <c r="P32" s="9">
        <v>8.5000000000000006E-2</v>
      </c>
      <c r="Q32" s="9">
        <v>5.1955855613341553E-2</v>
      </c>
      <c r="R32" s="9">
        <v>0.13695585561334156</v>
      </c>
      <c r="S32" s="16">
        <v>4</v>
      </c>
      <c r="T32" s="16">
        <v>17393</v>
      </c>
      <c r="U32" s="7">
        <v>121751</v>
      </c>
      <c r="V32" s="18">
        <v>233191</v>
      </c>
      <c r="W32" s="7">
        <v>732000</v>
      </c>
      <c r="X32" s="6">
        <v>153.34404583102875</v>
      </c>
      <c r="Y32" s="18"/>
    </row>
    <row r="33" spans="1:25" x14ac:dyDescent="0.25">
      <c r="A33" s="3" t="s">
        <v>305</v>
      </c>
      <c r="B33" s="4" t="s">
        <v>305</v>
      </c>
      <c r="C33" s="4" t="s">
        <v>2</v>
      </c>
      <c r="D33" s="3" t="s">
        <v>306</v>
      </c>
      <c r="E33" s="3" t="s">
        <v>244</v>
      </c>
      <c r="F33" s="3">
        <v>38293</v>
      </c>
      <c r="G33" s="3" t="s">
        <v>16</v>
      </c>
      <c r="H33" s="3">
        <v>5486</v>
      </c>
      <c r="I33" s="5" t="s">
        <v>43</v>
      </c>
      <c r="J33" s="6">
        <v>28</v>
      </c>
      <c r="K33" s="7">
        <v>153608</v>
      </c>
      <c r="L33" s="8">
        <v>0.05</v>
      </c>
      <c r="M33" s="7">
        <v>145927.6</v>
      </c>
      <c r="N33" s="8">
        <v>0.25</v>
      </c>
      <c r="O33" s="7">
        <v>109445.7</v>
      </c>
      <c r="P33" s="9">
        <v>8.5000000000000006E-2</v>
      </c>
      <c r="Q33" s="9">
        <v>5.1955580810884625E-2</v>
      </c>
      <c r="R33" s="9">
        <v>0.13695558081088463</v>
      </c>
      <c r="S33" s="16">
        <v>4</v>
      </c>
      <c r="T33" s="16">
        <v>16349</v>
      </c>
      <c r="U33" s="7">
        <v>114443</v>
      </c>
      <c r="V33" s="18">
        <v>268051</v>
      </c>
      <c r="W33" s="7">
        <v>914000</v>
      </c>
      <c r="X33" s="6">
        <v>145.66766744283314</v>
      </c>
      <c r="Y33" s="18"/>
    </row>
    <row r="34" spans="1:25" x14ac:dyDescent="0.25">
      <c r="A34" s="3" t="s">
        <v>307</v>
      </c>
      <c r="B34" s="4" t="s">
        <v>307</v>
      </c>
      <c r="C34" s="4" t="s">
        <v>2</v>
      </c>
      <c r="D34" s="3" t="s">
        <v>308</v>
      </c>
      <c r="E34" s="3" t="s">
        <v>244</v>
      </c>
      <c r="F34" s="3">
        <v>160281</v>
      </c>
      <c r="G34" s="3" t="s">
        <v>15</v>
      </c>
      <c r="H34" s="3">
        <v>34486</v>
      </c>
      <c r="I34" s="5" t="s">
        <v>43</v>
      </c>
      <c r="J34" s="6">
        <v>17.920000000000002</v>
      </c>
      <c r="K34" s="7">
        <v>617989.12000000011</v>
      </c>
      <c r="L34" s="8">
        <v>0.05</v>
      </c>
      <c r="M34" s="7">
        <v>587089.66400000011</v>
      </c>
      <c r="N34" s="8">
        <v>0.24</v>
      </c>
      <c r="O34" s="7">
        <v>446188.14464000007</v>
      </c>
      <c r="P34" s="9">
        <v>9.2499999999999999E-2</v>
      </c>
      <c r="Q34" s="9">
        <v>5.1955795452760245E-2</v>
      </c>
      <c r="R34" s="9">
        <v>0.14445579545276024</v>
      </c>
      <c r="S34" s="16">
        <v>4</v>
      </c>
      <c r="T34" s="16">
        <v>22337</v>
      </c>
      <c r="U34" s="7">
        <v>156359</v>
      </c>
      <c r="V34" s="18">
        <v>1121967</v>
      </c>
      <c r="W34" s="7">
        <v>3245000</v>
      </c>
      <c r="X34" s="6">
        <v>89.565392371059616</v>
      </c>
      <c r="Y34" s="18"/>
    </row>
    <row r="35" spans="1:25" x14ac:dyDescent="0.25">
      <c r="A35" s="3" t="s">
        <v>309</v>
      </c>
      <c r="B35" s="4" t="s">
        <v>310</v>
      </c>
      <c r="C35" s="4" t="s">
        <v>6</v>
      </c>
      <c r="D35" s="3" t="s">
        <v>311</v>
      </c>
      <c r="E35" s="3" t="s">
        <v>244</v>
      </c>
      <c r="F35" s="3">
        <v>88107</v>
      </c>
      <c r="G35" s="3" t="s">
        <v>166</v>
      </c>
      <c r="H35" s="3">
        <v>15168</v>
      </c>
      <c r="I35" s="5" t="s">
        <v>44</v>
      </c>
      <c r="J35" s="6">
        <v>23.4</v>
      </c>
      <c r="K35" s="7">
        <v>354931.20000000001</v>
      </c>
      <c r="L35" s="8">
        <v>0.05</v>
      </c>
      <c r="M35" s="7">
        <v>337184.64</v>
      </c>
      <c r="N35" s="8">
        <v>0.2</v>
      </c>
      <c r="O35" s="7">
        <v>269747.712</v>
      </c>
      <c r="P35" s="9">
        <v>7.4999999999999997E-2</v>
      </c>
      <c r="Q35" s="9">
        <v>5.1955795288246322E-2</v>
      </c>
      <c r="R35" s="9">
        <v>0.12695579528824633</v>
      </c>
      <c r="S35" s="16">
        <v>4</v>
      </c>
      <c r="T35" s="16">
        <v>27435</v>
      </c>
      <c r="U35" s="7">
        <v>192045</v>
      </c>
      <c r="V35" s="18">
        <v>616749</v>
      </c>
      <c r="W35" s="7">
        <v>2317000</v>
      </c>
      <c r="X35" s="6">
        <v>140.08025360025812</v>
      </c>
      <c r="Y35" s="18"/>
    </row>
    <row r="36" spans="1:25" x14ac:dyDescent="0.25">
      <c r="A36" s="3" t="s">
        <v>312</v>
      </c>
      <c r="B36" s="4" t="s">
        <v>312</v>
      </c>
      <c r="C36" s="4" t="s">
        <v>2</v>
      </c>
      <c r="D36" s="3" t="s">
        <v>313</v>
      </c>
      <c r="E36" s="3" t="s">
        <v>244</v>
      </c>
      <c r="F36" s="3">
        <v>32960</v>
      </c>
      <c r="G36" s="3" t="s">
        <v>18</v>
      </c>
      <c r="H36" s="3">
        <v>6913</v>
      </c>
      <c r="I36" s="5" t="s">
        <v>43</v>
      </c>
      <c r="J36" s="6">
        <v>25.74</v>
      </c>
      <c r="K36" s="7">
        <v>177940.62000000002</v>
      </c>
      <c r="L36" s="8">
        <v>0.05</v>
      </c>
      <c r="M36" s="7">
        <v>169043.58900000004</v>
      </c>
      <c r="N36" s="8">
        <v>0.22000000000000003</v>
      </c>
      <c r="O36" s="7">
        <v>131853.99942000001</v>
      </c>
      <c r="P36" s="9">
        <v>8.5000000000000006E-2</v>
      </c>
      <c r="Q36" s="9">
        <v>5.1955767500000007E-2</v>
      </c>
      <c r="R36" s="9">
        <v>0.13695576750000002</v>
      </c>
      <c r="S36" s="16">
        <v>4</v>
      </c>
      <c r="T36" s="16">
        <v>5308</v>
      </c>
      <c r="U36" s="7">
        <v>37156</v>
      </c>
      <c r="V36" s="18">
        <v>230720</v>
      </c>
      <c r="W36" s="7">
        <v>1000000</v>
      </c>
      <c r="X36" s="6">
        <v>139.26642410294986</v>
      </c>
      <c r="Y36" s="18"/>
    </row>
    <row r="37" spans="1:25" x14ac:dyDescent="0.25">
      <c r="A37" s="3" t="s">
        <v>314</v>
      </c>
      <c r="B37" s="4" t="s">
        <v>314</v>
      </c>
      <c r="C37" s="4" t="s">
        <v>2</v>
      </c>
      <c r="D37" s="3" t="s">
        <v>315</v>
      </c>
      <c r="E37" s="3" t="s">
        <v>244</v>
      </c>
      <c r="F37" s="3">
        <v>59570</v>
      </c>
      <c r="G37" s="3" t="s">
        <v>15</v>
      </c>
      <c r="H37" s="3">
        <v>8732</v>
      </c>
      <c r="I37" s="5" t="s">
        <v>44</v>
      </c>
      <c r="J37" s="6">
        <v>30.492000000000004</v>
      </c>
      <c r="K37" s="7">
        <v>266256.14400000003</v>
      </c>
      <c r="L37" s="8">
        <v>0.05</v>
      </c>
      <c r="M37" s="7">
        <v>252943.33679999999</v>
      </c>
      <c r="N37" s="8">
        <v>0.18000000000000002</v>
      </c>
      <c r="O37" s="7">
        <v>207413.53617599999</v>
      </c>
      <c r="P37" s="9">
        <v>8.2500000000000004E-2</v>
      </c>
      <c r="Q37" s="9">
        <v>5.1955735599717077E-2</v>
      </c>
      <c r="R37" s="9">
        <v>0.13445573559971707</v>
      </c>
      <c r="S37" s="16">
        <v>4</v>
      </c>
      <c r="T37" s="16">
        <v>24642</v>
      </c>
      <c r="U37" s="7">
        <v>172494</v>
      </c>
      <c r="V37" s="18">
        <v>416990</v>
      </c>
      <c r="W37" s="7">
        <v>1715000</v>
      </c>
      <c r="X37" s="6">
        <v>176.66236322349931</v>
      </c>
      <c r="Y37" s="18"/>
    </row>
    <row r="38" spans="1:25" x14ac:dyDescent="0.25">
      <c r="A38" s="3" t="s">
        <v>316</v>
      </c>
      <c r="B38" s="4" t="s">
        <v>317</v>
      </c>
      <c r="C38" s="4" t="s">
        <v>7</v>
      </c>
      <c r="D38" s="3" t="s">
        <v>318</v>
      </c>
      <c r="E38" s="3" t="s">
        <v>244</v>
      </c>
      <c r="F38" s="3">
        <v>174974</v>
      </c>
      <c r="G38" s="3" t="s">
        <v>15</v>
      </c>
      <c r="H38" s="3">
        <v>11550</v>
      </c>
      <c r="I38" s="5" t="s">
        <v>43</v>
      </c>
      <c r="J38" s="6">
        <v>22.68</v>
      </c>
      <c r="K38" s="7">
        <v>261954</v>
      </c>
      <c r="L38" s="8">
        <v>0.05</v>
      </c>
      <c r="M38" s="7">
        <v>248856.3</v>
      </c>
      <c r="N38" s="8">
        <v>0.22000000000000003</v>
      </c>
      <c r="O38" s="7">
        <v>194107.91399999999</v>
      </c>
      <c r="P38" s="9">
        <v>9.2499999999999999E-2</v>
      </c>
      <c r="Q38" s="9">
        <v>4.5890689966373979E-2</v>
      </c>
      <c r="R38" s="9">
        <v>0.13839068996637399</v>
      </c>
      <c r="S38" s="16">
        <v>4</v>
      </c>
      <c r="T38" s="16">
        <v>128774</v>
      </c>
      <c r="U38" s="7">
        <v>901418</v>
      </c>
      <c r="V38" s="18">
        <v>1224818</v>
      </c>
      <c r="W38" s="7">
        <v>2304000</v>
      </c>
      <c r="X38" s="6">
        <v>121.43793779829753</v>
      </c>
      <c r="Y38" s="18"/>
    </row>
    <row r="39" spans="1:25" x14ac:dyDescent="0.25">
      <c r="A39" s="3" t="s">
        <v>319</v>
      </c>
      <c r="B39" s="4" t="s">
        <v>319</v>
      </c>
      <c r="C39" s="4" t="s">
        <v>2</v>
      </c>
      <c r="D39" s="3" t="s">
        <v>320</v>
      </c>
      <c r="E39" s="3" t="s">
        <v>244</v>
      </c>
      <c r="F39" s="3">
        <v>33520</v>
      </c>
      <c r="G39" s="3" t="s">
        <v>20</v>
      </c>
      <c r="H39" s="3">
        <v>3364</v>
      </c>
      <c r="I39" s="5" t="s">
        <v>44</v>
      </c>
      <c r="J39" s="6">
        <v>50.094000000000001</v>
      </c>
      <c r="K39" s="7">
        <v>168516.21599999999</v>
      </c>
      <c r="L39" s="8">
        <v>0.05</v>
      </c>
      <c r="M39" s="7">
        <v>160090.40520000001</v>
      </c>
      <c r="N39" s="8">
        <v>0.22500000000000001</v>
      </c>
      <c r="O39" s="7">
        <v>124070.06402999999</v>
      </c>
      <c r="P39" s="9">
        <v>7.7499999999999999E-2</v>
      </c>
      <c r="Q39" s="9">
        <v>5.19557057215152E-2</v>
      </c>
      <c r="R39" s="9">
        <v>0.12945570572151521</v>
      </c>
      <c r="S39" s="16">
        <v>4</v>
      </c>
      <c r="T39" s="16">
        <v>20064</v>
      </c>
      <c r="U39" s="7">
        <v>140448</v>
      </c>
      <c r="V39" s="18">
        <v>234640</v>
      </c>
      <c r="W39" s="7">
        <v>1099000</v>
      </c>
      <c r="X39" s="6">
        <v>284.89827693913963</v>
      </c>
      <c r="Y39" s="18"/>
    </row>
    <row r="40" spans="1:25" x14ac:dyDescent="0.25">
      <c r="A40" s="3" t="s">
        <v>321</v>
      </c>
      <c r="B40" s="4" t="s">
        <v>321</v>
      </c>
      <c r="C40" s="4" t="s">
        <v>2</v>
      </c>
      <c r="D40" s="3" t="s">
        <v>322</v>
      </c>
      <c r="E40" s="3" t="s">
        <v>244</v>
      </c>
      <c r="F40" s="3">
        <v>30129</v>
      </c>
      <c r="G40" s="3" t="s">
        <v>14</v>
      </c>
      <c r="H40" s="3">
        <v>7470</v>
      </c>
      <c r="I40" s="5" t="s">
        <v>43</v>
      </c>
      <c r="J40" s="6">
        <v>25.92</v>
      </c>
      <c r="K40" s="7">
        <v>193622.39999999999</v>
      </c>
      <c r="L40" s="8">
        <v>0.08</v>
      </c>
      <c r="M40" s="7">
        <v>178132.60800000001</v>
      </c>
      <c r="N40" s="8">
        <v>0.16000000000000003</v>
      </c>
      <c r="O40" s="7">
        <v>149631.39072</v>
      </c>
      <c r="P40" s="9">
        <v>9.7500000000000003E-2</v>
      </c>
      <c r="Q40" s="9">
        <v>5.1955699661734203E-2</v>
      </c>
      <c r="R40" s="9">
        <v>0.14945569966173422</v>
      </c>
      <c r="S40" s="16">
        <v>4</v>
      </c>
      <c r="T40" s="16">
        <v>249</v>
      </c>
      <c r="U40" s="7">
        <v>1743</v>
      </c>
      <c r="V40" s="18">
        <v>210903</v>
      </c>
      <c r="W40" s="7">
        <v>1003000</v>
      </c>
      <c r="X40" s="6">
        <v>134.02617662181146</v>
      </c>
      <c r="Y40" s="18"/>
    </row>
    <row r="41" spans="1:25" x14ac:dyDescent="0.25">
      <c r="A41" s="3" t="s">
        <v>323</v>
      </c>
      <c r="B41" s="4" t="s">
        <v>323</v>
      </c>
      <c r="C41" s="4" t="s">
        <v>2</v>
      </c>
      <c r="D41" s="3" t="s">
        <v>324</v>
      </c>
      <c r="E41" s="3" t="s">
        <v>325</v>
      </c>
      <c r="F41" s="3">
        <v>1716051</v>
      </c>
      <c r="G41" s="3" t="s">
        <v>13</v>
      </c>
      <c r="H41" s="3">
        <v>8460</v>
      </c>
      <c r="I41" s="5" t="s">
        <v>76</v>
      </c>
      <c r="J41" s="6">
        <v>15.552</v>
      </c>
      <c r="K41" s="7">
        <v>131569.92000000001</v>
      </c>
      <c r="L41" s="8">
        <v>0.05</v>
      </c>
      <c r="M41" s="7">
        <v>124991.424</v>
      </c>
      <c r="N41" s="8">
        <v>0.24</v>
      </c>
      <c r="O41" s="7">
        <v>94993.482240000012</v>
      </c>
      <c r="P41" s="9">
        <v>0.1</v>
      </c>
      <c r="Q41" s="9">
        <v>4.0655943976550785E-2</v>
      </c>
      <c r="R41" s="9">
        <v>0.14065594397655079</v>
      </c>
      <c r="S41" s="16">
        <v>4</v>
      </c>
      <c r="T41" s="16">
        <v>1682211</v>
      </c>
      <c r="U41" s="7">
        <v>158531.56464</v>
      </c>
      <c r="V41" s="18">
        <v>761569</v>
      </c>
      <c r="W41" s="7">
        <v>834000</v>
      </c>
      <c r="X41" s="6">
        <v>79.829857754692171</v>
      </c>
      <c r="Y41" s="18"/>
    </row>
    <row r="42" spans="1:25" x14ac:dyDescent="0.25">
      <c r="A42" s="3" t="s">
        <v>326</v>
      </c>
      <c r="B42" s="4" t="s">
        <v>326</v>
      </c>
      <c r="C42" s="4" t="s">
        <v>2</v>
      </c>
      <c r="D42" s="3" t="s">
        <v>327</v>
      </c>
      <c r="E42" s="3" t="s">
        <v>244</v>
      </c>
      <c r="F42" s="3">
        <v>76687</v>
      </c>
      <c r="G42" s="3" t="s">
        <v>13</v>
      </c>
      <c r="H42" s="3">
        <v>10690</v>
      </c>
      <c r="I42" s="5" t="s">
        <v>43</v>
      </c>
      <c r="J42" s="6">
        <v>21.6</v>
      </c>
      <c r="K42" s="7">
        <v>230904.00000000003</v>
      </c>
      <c r="L42" s="8">
        <v>0.05</v>
      </c>
      <c r="M42" s="7">
        <v>219358.8</v>
      </c>
      <c r="N42" s="8">
        <v>0.2</v>
      </c>
      <c r="O42" s="7">
        <v>175487.04</v>
      </c>
      <c r="P42" s="9">
        <v>8.5000000000000006E-2</v>
      </c>
      <c r="Q42" s="9">
        <v>5.1955667689671407E-2</v>
      </c>
      <c r="R42" s="9">
        <v>0.13695566768967141</v>
      </c>
      <c r="S42" s="16">
        <v>4</v>
      </c>
      <c r="T42" s="16">
        <v>33927</v>
      </c>
      <c r="U42" s="7">
        <v>237489</v>
      </c>
      <c r="V42" s="18">
        <v>536809</v>
      </c>
      <c r="W42" s="7">
        <v>1519000</v>
      </c>
      <c r="X42" s="6">
        <v>119.863604602309</v>
      </c>
      <c r="Y42" s="18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95D6E-7082-4836-A3F7-C378D4C70AE1}">
  <dimension ref="A1:C46"/>
  <sheetViews>
    <sheetView topLeftCell="A19" workbookViewId="0">
      <selection activeCell="K15" sqref="K15"/>
    </sheetView>
  </sheetViews>
  <sheetFormatPr defaultRowHeight="15" x14ac:dyDescent="0.25"/>
  <cols>
    <col min="1" max="1" width="43.28515625" bestFit="1" customWidth="1"/>
    <col min="2" max="2" width="20.42578125" bestFit="1" customWidth="1"/>
    <col min="3" max="3" width="16.42578125" bestFit="1" customWidth="1"/>
  </cols>
  <sheetData>
    <row r="1" spans="1:3" x14ac:dyDescent="0.25">
      <c r="A1" t="s">
        <v>1</v>
      </c>
      <c r="B1" t="s">
        <v>77</v>
      </c>
      <c r="C1" t="s">
        <v>78</v>
      </c>
    </row>
    <row r="2" spans="1:3" x14ac:dyDescent="0.25">
      <c r="A2" t="s">
        <v>223</v>
      </c>
      <c r="B2" s="1">
        <v>4864000</v>
      </c>
      <c r="C2">
        <v>1</v>
      </c>
    </row>
    <row r="3" spans="1:3" x14ac:dyDescent="0.25">
      <c r="A3" t="s">
        <v>88</v>
      </c>
      <c r="B3" s="1">
        <v>4270000</v>
      </c>
      <c r="C3">
        <v>9</v>
      </c>
    </row>
    <row r="4" spans="1:3" x14ac:dyDescent="0.25">
      <c r="A4" t="s">
        <v>189</v>
      </c>
      <c r="B4" s="1">
        <v>739000</v>
      </c>
      <c r="C4">
        <v>1</v>
      </c>
    </row>
    <row r="5" spans="1:3" x14ac:dyDescent="0.25">
      <c r="A5" t="s">
        <v>190</v>
      </c>
      <c r="B5" s="1">
        <v>3838000</v>
      </c>
      <c r="C5">
        <v>2</v>
      </c>
    </row>
    <row r="6" spans="1:3" x14ac:dyDescent="0.25">
      <c r="A6" t="s">
        <v>89</v>
      </c>
      <c r="B6" s="1">
        <v>132564000</v>
      </c>
      <c r="C6">
        <v>107</v>
      </c>
    </row>
    <row r="7" spans="1:3" x14ac:dyDescent="0.25">
      <c r="A7" t="s">
        <v>191</v>
      </c>
      <c r="B7" s="1">
        <v>11272000</v>
      </c>
      <c r="C7">
        <v>2</v>
      </c>
    </row>
    <row r="8" spans="1:3" x14ac:dyDescent="0.25">
      <c r="A8" t="s">
        <v>160</v>
      </c>
      <c r="B8" s="1">
        <v>58992000</v>
      </c>
      <c r="C8">
        <v>34</v>
      </c>
    </row>
    <row r="9" spans="1:3" x14ac:dyDescent="0.25">
      <c r="A9" t="s">
        <v>192</v>
      </c>
      <c r="B9" s="1">
        <v>501000</v>
      </c>
      <c r="C9">
        <v>1</v>
      </c>
    </row>
    <row r="10" spans="1:3" x14ac:dyDescent="0.25">
      <c r="A10" t="s">
        <v>193</v>
      </c>
      <c r="B10" s="1">
        <v>1888000</v>
      </c>
      <c r="C10">
        <v>2</v>
      </c>
    </row>
    <row r="11" spans="1:3" x14ac:dyDescent="0.25">
      <c r="A11" t="s">
        <v>86</v>
      </c>
      <c r="B11" s="1">
        <v>23048000</v>
      </c>
      <c r="C11">
        <v>32</v>
      </c>
    </row>
    <row r="12" spans="1:3" x14ac:dyDescent="0.25">
      <c r="A12" t="s">
        <v>84</v>
      </c>
      <c r="B12" s="1">
        <v>964000</v>
      </c>
      <c r="C12">
        <v>3</v>
      </c>
    </row>
    <row r="13" spans="1:3" x14ac:dyDescent="0.25">
      <c r="A13" t="s">
        <v>81</v>
      </c>
      <c r="B13" s="1">
        <v>5374000</v>
      </c>
      <c r="C13">
        <v>16</v>
      </c>
    </row>
    <row r="14" spans="1:3" x14ac:dyDescent="0.25">
      <c r="A14" t="s">
        <v>194</v>
      </c>
      <c r="B14" s="1">
        <v>3275000</v>
      </c>
      <c r="C14">
        <v>2</v>
      </c>
    </row>
    <row r="15" spans="1:3" x14ac:dyDescent="0.25">
      <c r="A15" t="s">
        <v>224</v>
      </c>
      <c r="B15" s="1">
        <v>689000</v>
      </c>
      <c r="C15">
        <v>1</v>
      </c>
    </row>
    <row r="16" spans="1:3" x14ac:dyDescent="0.25">
      <c r="A16" t="s">
        <v>195</v>
      </c>
      <c r="B16" s="1">
        <v>592000</v>
      </c>
      <c r="C16">
        <v>1</v>
      </c>
    </row>
    <row r="17" spans="1:3" x14ac:dyDescent="0.25">
      <c r="A17" t="s">
        <v>196</v>
      </c>
      <c r="B17" s="1">
        <v>442000</v>
      </c>
      <c r="C17">
        <v>1</v>
      </c>
    </row>
    <row r="18" spans="1:3" x14ac:dyDescent="0.25">
      <c r="A18" t="s">
        <v>91</v>
      </c>
      <c r="B18" s="1">
        <v>15341000</v>
      </c>
      <c r="C18">
        <v>31</v>
      </c>
    </row>
    <row r="19" spans="1:3" x14ac:dyDescent="0.25">
      <c r="A19" t="s">
        <v>225</v>
      </c>
      <c r="B19" s="1">
        <v>975000</v>
      </c>
      <c r="C19">
        <v>4</v>
      </c>
    </row>
    <row r="20" spans="1:3" x14ac:dyDescent="0.25">
      <c r="A20" t="s">
        <v>197</v>
      </c>
      <c r="B20" s="11">
        <v>8394000</v>
      </c>
      <c r="C20">
        <v>4</v>
      </c>
    </row>
    <row r="21" spans="1:3" x14ac:dyDescent="0.25">
      <c r="A21" t="s">
        <v>90</v>
      </c>
      <c r="B21" s="1">
        <v>6033000</v>
      </c>
      <c r="C21">
        <v>7</v>
      </c>
    </row>
    <row r="22" spans="1:3" x14ac:dyDescent="0.25">
      <c r="A22" t="s">
        <v>226</v>
      </c>
      <c r="B22" s="1">
        <v>2121000</v>
      </c>
      <c r="C22">
        <v>2</v>
      </c>
    </row>
    <row r="23" spans="1:3" x14ac:dyDescent="0.25">
      <c r="A23" t="s">
        <v>108</v>
      </c>
      <c r="B23" s="1">
        <v>2266000</v>
      </c>
      <c r="C23">
        <v>8</v>
      </c>
    </row>
    <row r="24" spans="1:3" x14ac:dyDescent="0.25">
      <c r="A24" t="s">
        <v>227</v>
      </c>
      <c r="B24" s="1">
        <v>460000</v>
      </c>
      <c r="C24">
        <v>1</v>
      </c>
    </row>
    <row r="25" spans="1:3" x14ac:dyDescent="0.25">
      <c r="A25" t="s">
        <v>115</v>
      </c>
      <c r="B25" s="1">
        <v>998000</v>
      </c>
      <c r="C25">
        <v>9</v>
      </c>
    </row>
    <row r="26" spans="1:3" x14ac:dyDescent="0.25">
      <c r="A26" t="s">
        <v>198</v>
      </c>
      <c r="B26" s="1">
        <v>1106000</v>
      </c>
      <c r="C26">
        <v>2</v>
      </c>
    </row>
    <row r="27" spans="1:3" x14ac:dyDescent="0.25">
      <c r="A27" t="s">
        <v>199</v>
      </c>
      <c r="B27" s="1">
        <v>4149000</v>
      </c>
      <c r="C27">
        <v>2</v>
      </c>
    </row>
    <row r="28" spans="1:3" x14ac:dyDescent="0.25">
      <c r="A28" t="s">
        <v>87</v>
      </c>
      <c r="B28" s="1">
        <v>690000</v>
      </c>
      <c r="C28">
        <v>2</v>
      </c>
    </row>
    <row r="29" spans="1:3" x14ac:dyDescent="0.25">
      <c r="A29" t="s">
        <v>79</v>
      </c>
      <c r="B29" s="1">
        <v>14183000</v>
      </c>
      <c r="C29">
        <v>16</v>
      </c>
    </row>
    <row r="30" spans="1:3" x14ac:dyDescent="0.25">
      <c r="A30" t="s">
        <v>99</v>
      </c>
      <c r="B30" s="1">
        <v>11760000</v>
      </c>
      <c r="C30">
        <v>15</v>
      </c>
    </row>
    <row r="31" spans="1:3" x14ac:dyDescent="0.25">
      <c r="A31" t="s">
        <v>92</v>
      </c>
      <c r="B31" s="1">
        <v>5043000</v>
      </c>
      <c r="C31">
        <v>4</v>
      </c>
    </row>
    <row r="32" spans="1:3" x14ac:dyDescent="0.25">
      <c r="A32" t="s">
        <v>161</v>
      </c>
      <c r="B32" s="1">
        <v>2755000</v>
      </c>
      <c r="C32">
        <v>4</v>
      </c>
    </row>
    <row r="33" spans="1:3" x14ac:dyDescent="0.25">
      <c r="A33" t="s">
        <v>82</v>
      </c>
      <c r="B33" s="1">
        <v>21602000</v>
      </c>
      <c r="C33">
        <v>32</v>
      </c>
    </row>
    <row r="34" spans="1:3" x14ac:dyDescent="0.25">
      <c r="A34" t="s">
        <v>85</v>
      </c>
      <c r="B34" s="1">
        <v>13676000</v>
      </c>
      <c r="C34">
        <v>24</v>
      </c>
    </row>
    <row r="35" spans="1:3" x14ac:dyDescent="0.25">
      <c r="A35" t="s">
        <v>105</v>
      </c>
      <c r="B35" s="1">
        <v>1255000</v>
      </c>
      <c r="C35">
        <v>1</v>
      </c>
    </row>
    <row r="36" spans="1:3" x14ac:dyDescent="0.25">
      <c r="A36" t="s">
        <v>93</v>
      </c>
      <c r="B36" s="1">
        <v>28314000</v>
      </c>
      <c r="C36">
        <v>1</v>
      </c>
    </row>
    <row r="37" spans="1:3" x14ac:dyDescent="0.25">
      <c r="A37" t="s">
        <v>80</v>
      </c>
      <c r="B37" s="1">
        <v>24241000</v>
      </c>
      <c r="C37">
        <v>62</v>
      </c>
    </row>
    <row r="38" spans="1:3" x14ac:dyDescent="0.25">
      <c r="A38" t="s">
        <v>83</v>
      </c>
      <c r="B38" s="1">
        <v>9781000</v>
      </c>
      <c r="C38">
        <v>8</v>
      </c>
    </row>
    <row r="39" spans="1:3" x14ac:dyDescent="0.25">
      <c r="A39" t="s">
        <v>200</v>
      </c>
      <c r="B39" s="1">
        <v>380000</v>
      </c>
      <c r="C39">
        <v>1</v>
      </c>
    </row>
    <row r="40" spans="1:3" x14ac:dyDescent="0.25">
      <c r="A40" t="s">
        <v>201</v>
      </c>
      <c r="B40" s="1">
        <v>2634000</v>
      </c>
      <c r="C40">
        <v>1</v>
      </c>
    </row>
    <row r="41" spans="1:3" x14ac:dyDescent="0.25">
      <c r="A41" t="s">
        <v>106</v>
      </c>
      <c r="B41" s="1">
        <v>4895000</v>
      </c>
      <c r="C41">
        <v>10</v>
      </c>
    </row>
    <row r="42" spans="1:3" x14ac:dyDescent="0.25">
      <c r="A42" t="s">
        <v>202</v>
      </c>
      <c r="B42" s="1">
        <v>8003000</v>
      </c>
      <c r="C42">
        <v>1</v>
      </c>
    </row>
    <row r="43" spans="1:3" x14ac:dyDescent="0.25">
      <c r="A43" t="s">
        <v>228</v>
      </c>
      <c r="B43" s="1">
        <v>26000</v>
      </c>
      <c r="C43">
        <v>4</v>
      </c>
    </row>
    <row r="44" spans="1:3" x14ac:dyDescent="0.25">
      <c r="A44" t="s">
        <v>229</v>
      </c>
      <c r="B44" s="1">
        <v>18735000</v>
      </c>
      <c r="C44">
        <v>2</v>
      </c>
    </row>
    <row r="45" spans="1:3" x14ac:dyDescent="0.25">
      <c r="A45" t="s">
        <v>230</v>
      </c>
      <c r="B45" s="1">
        <v>12304000</v>
      </c>
      <c r="C45">
        <v>3</v>
      </c>
    </row>
    <row r="46" spans="1:3" x14ac:dyDescent="0.25">
      <c r="A46" s="13" t="s">
        <v>109</v>
      </c>
      <c r="B46" s="14">
        <f>SUM(Summary[Total Market Value])</f>
        <v>475432000</v>
      </c>
      <c r="C46" s="15">
        <f>SUM(Summary['# of Properties])</f>
        <v>476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035CF-158D-4878-B836-1A6D1F569577}">
  <dimension ref="A1:G5"/>
  <sheetViews>
    <sheetView workbookViewId="0">
      <selection sqref="A1:G2"/>
    </sheetView>
  </sheetViews>
  <sheetFormatPr defaultRowHeight="15" x14ac:dyDescent="0.25"/>
  <cols>
    <col min="1" max="1" width="18.140625" bestFit="1" customWidth="1"/>
    <col min="2" max="2" width="81.140625" bestFit="1" customWidth="1"/>
    <col min="3" max="3" width="23" bestFit="1" customWidth="1"/>
    <col min="4" max="4" width="13" bestFit="1" customWidth="1"/>
    <col min="5" max="5" width="21.7109375" bestFit="1" customWidth="1"/>
    <col min="6" max="6" width="43" bestFit="1" customWidth="1"/>
    <col min="7" max="7" width="15.42578125" bestFit="1" customWidth="1"/>
    <col min="8" max="8" width="14.85546875" bestFit="1" customWidth="1"/>
    <col min="9" max="9" width="19.140625" bestFit="1" customWidth="1"/>
    <col min="10" max="10" width="26.28515625" bestFit="1" customWidth="1"/>
  </cols>
  <sheetData>
    <row r="1" spans="1:7" x14ac:dyDescent="0.25">
      <c r="A1" t="s">
        <v>0</v>
      </c>
      <c r="B1" t="s">
        <v>10</v>
      </c>
      <c r="C1" t="s">
        <v>27</v>
      </c>
      <c r="D1" t="s">
        <v>28</v>
      </c>
      <c r="E1" t="s">
        <v>11</v>
      </c>
      <c r="F1" t="s">
        <v>1</v>
      </c>
      <c r="G1" t="s">
        <v>41</v>
      </c>
    </row>
    <row r="2" spans="1:7" x14ac:dyDescent="0.25">
      <c r="A2" t="s">
        <v>210</v>
      </c>
      <c r="B2" t="s">
        <v>211</v>
      </c>
      <c r="C2" t="s">
        <v>213</v>
      </c>
      <c r="D2" t="s">
        <v>203</v>
      </c>
      <c r="E2" t="s">
        <v>212</v>
      </c>
      <c r="F2" t="s">
        <v>23</v>
      </c>
      <c r="G2" s="1">
        <v>66000</v>
      </c>
    </row>
    <row r="3" spans="1:7" x14ac:dyDescent="0.25">
      <c r="A3" t="s">
        <v>210</v>
      </c>
      <c r="B3" t="s">
        <v>211</v>
      </c>
      <c r="C3" t="s">
        <v>213</v>
      </c>
      <c r="D3" t="s">
        <v>203</v>
      </c>
      <c r="E3" t="s">
        <v>212</v>
      </c>
      <c r="F3" t="s">
        <v>13</v>
      </c>
      <c r="G3" s="1">
        <v>1092000</v>
      </c>
    </row>
    <row r="4" spans="1:7" x14ac:dyDescent="0.25">
      <c r="A4" t="s">
        <v>216</v>
      </c>
      <c r="B4" t="s">
        <v>216</v>
      </c>
      <c r="C4" t="s">
        <v>217</v>
      </c>
      <c r="D4" t="s">
        <v>214</v>
      </c>
      <c r="E4" t="s">
        <v>8</v>
      </c>
      <c r="F4" t="s">
        <v>158</v>
      </c>
      <c r="G4" s="1">
        <v>1354000</v>
      </c>
    </row>
    <row r="5" spans="1:7" x14ac:dyDescent="0.25">
      <c r="A5" t="s">
        <v>216</v>
      </c>
      <c r="B5" t="s">
        <v>216</v>
      </c>
      <c r="C5" t="s">
        <v>217</v>
      </c>
      <c r="D5" t="s">
        <v>214</v>
      </c>
      <c r="E5" t="s">
        <v>8</v>
      </c>
      <c r="F5" t="s">
        <v>25</v>
      </c>
      <c r="G5" s="1">
        <v>204000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92A4-BC4F-43FD-BE03-33ECE107ED5E}">
  <dimension ref="A1:C2"/>
  <sheetViews>
    <sheetView workbookViewId="0">
      <selection activeCell="A3" sqref="A3"/>
    </sheetView>
  </sheetViews>
  <sheetFormatPr defaultRowHeight="15" x14ac:dyDescent="0.25"/>
  <cols>
    <col min="1" max="1" width="11.7109375" customWidth="1"/>
    <col min="3" max="3" width="15.28515625" bestFit="1" customWidth="1"/>
  </cols>
  <sheetData>
    <row r="1" spans="1:3" x14ac:dyDescent="0.25">
      <c r="A1" t="s">
        <v>116</v>
      </c>
      <c r="C1" t="s">
        <v>118</v>
      </c>
    </row>
    <row r="2" spans="1:3" x14ac:dyDescent="0.25">
      <c r="A2" t="s">
        <v>131</v>
      </c>
      <c r="C2" t="str">
        <f>VLOOKUP(Township[[#This Row],[Township]],TownIDs[],3,FALSE)</f>
        <v>T19_Lemont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5F570-0026-4C88-B2B8-1827404C76DF}">
  <dimension ref="A1:K4"/>
  <sheetViews>
    <sheetView workbookViewId="0">
      <selection sqref="A1:K16"/>
    </sheetView>
  </sheetViews>
  <sheetFormatPr defaultRowHeight="15" x14ac:dyDescent="0.25"/>
  <cols>
    <col min="1" max="1" width="18.140625" bestFit="1" customWidth="1"/>
    <col min="2" max="2" width="36" bestFit="1" customWidth="1"/>
    <col min="3" max="3" width="23.140625" bestFit="1" customWidth="1"/>
    <col min="4" max="4" width="15.28515625" bestFit="1" customWidth="1"/>
    <col min="5" max="5" width="12" bestFit="1" customWidth="1"/>
    <col min="6" max="6" width="45.42578125" bestFit="1" customWidth="1"/>
    <col min="7" max="7" width="17.140625" bestFit="1" customWidth="1"/>
    <col min="8" max="8" width="9.42578125" bestFit="1" customWidth="1"/>
    <col min="9" max="9" width="17.7109375" bestFit="1" customWidth="1"/>
    <col min="10" max="10" width="19.140625" bestFit="1" customWidth="1"/>
    <col min="11" max="11" width="26.28515625" bestFit="1" customWidth="1"/>
    <col min="12" max="12" width="21.42578125" bestFit="1" customWidth="1"/>
    <col min="13" max="13" width="28.5703125" bestFit="1" customWidth="1"/>
  </cols>
  <sheetData>
    <row r="1" spans="1:11" x14ac:dyDescent="0.25">
      <c r="A1" s="2" t="s">
        <v>0</v>
      </c>
      <c r="B1" s="2" t="s">
        <v>10</v>
      </c>
      <c r="C1" s="2" t="s">
        <v>27</v>
      </c>
      <c r="D1" s="2" t="s">
        <v>28</v>
      </c>
      <c r="E1" s="2" t="s">
        <v>11</v>
      </c>
      <c r="F1" s="2" t="s">
        <v>1</v>
      </c>
      <c r="G1" s="2" t="s">
        <v>29</v>
      </c>
      <c r="H1" s="2" t="s">
        <v>46</v>
      </c>
      <c r="I1" s="2" t="s">
        <v>41</v>
      </c>
      <c r="J1" t="s">
        <v>154</v>
      </c>
      <c r="K1" t="s">
        <v>155</v>
      </c>
    </row>
    <row r="2" spans="1:11" x14ac:dyDescent="0.25">
      <c r="A2" s="3" t="s">
        <v>395</v>
      </c>
      <c r="B2" s="4" t="s">
        <v>396</v>
      </c>
      <c r="C2" s="3" t="s">
        <v>397</v>
      </c>
      <c r="D2" s="3" t="s">
        <v>398</v>
      </c>
      <c r="E2" s="4" t="s">
        <v>399</v>
      </c>
      <c r="F2" s="3" t="s">
        <v>400</v>
      </c>
      <c r="G2" s="10">
        <v>360693</v>
      </c>
      <c r="H2" s="10">
        <v>13193</v>
      </c>
      <c r="I2" s="7">
        <v>7856000</v>
      </c>
    </row>
    <row r="3" spans="1:11" x14ac:dyDescent="0.25">
      <c r="A3" s="3" t="s">
        <v>401</v>
      </c>
      <c r="B3" s="4" t="s">
        <v>401</v>
      </c>
      <c r="C3" s="3" t="s">
        <v>402</v>
      </c>
      <c r="D3" s="3" t="s">
        <v>244</v>
      </c>
      <c r="E3" s="4" t="s">
        <v>97</v>
      </c>
      <c r="F3" s="3" t="s">
        <v>98</v>
      </c>
      <c r="G3" s="10">
        <v>41712</v>
      </c>
      <c r="H3" s="10">
        <v>2930</v>
      </c>
      <c r="I3" s="7">
        <v>1239000</v>
      </c>
    </row>
    <row r="4" spans="1:11" x14ac:dyDescent="0.25">
      <c r="A4" s="3" t="s">
        <v>403</v>
      </c>
      <c r="B4" s="4" t="s">
        <v>403</v>
      </c>
      <c r="C4" s="3" t="s">
        <v>404</v>
      </c>
      <c r="D4" s="3" t="s">
        <v>244</v>
      </c>
      <c r="E4" s="4" t="s">
        <v>97</v>
      </c>
      <c r="F4" s="3" t="s">
        <v>98</v>
      </c>
      <c r="G4" s="10">
        <v>28877</v>
      </c>
      <c r="H4" s="10">
        <v>2002</v>
      </c>
      <c r="I4" s="7">
        <v>953000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A0371-C3A0-4EF8-9E8A-5B486C970773}">
  <dimension ref="A1:V4"/>
  <sheetViews>
    <sheetView workbookViewId="0">
      <selection sqref="A1:V2"/>
    </sheetView>
  </sheetViews>
  <sheetFormatPr defaultRowHeight="15" x14ac:dyDescent="0.25"/>
  <cols>
    <col min="1" max="1" width="18.140625" bestFit="1" customWidth="1"/>
    <col min="2" max="2" width="71.85546875" bestFit="1" customWidth="1"/>
    <col min="3" max="3" width="17.42578125" bestFit="1" customWidth="1"/>
    <col min="4" max="4" width="29.42578125" bestFit="1" customWidth="1"/>
    <col min="5" max="5" width="15.28515625" bestFit="1" customWidth="1"/>
    <col min="6" max="6" width="17.140625" bestFit="1" customWidth="1"/>
    <col min="7" max="7" width="26.85546875" bestFit="1" customWidth="1"/>
    <col min="8" max="8" width="10.85546875" bestFit="1" customWidth="1"/>
    <col min="9" max="9" width="11.42578125" bestFit="1" customWidth="1"/>
    <col min="10" max="10" width="16.28515625" bestFit="1" customWidth="1"/>
    <col min="11" max="11" width="23.42578125" bestFit="1" customWidth="1"/>
    <col min="12" max="12" width="12.5703125" bestFit="1" customWidth="1"/>
    <col min="13" max="13" width="18.42578125" bestFit="1" customWidth="1"/>
    <col min="14" max="14" width="10.7109375" bestFit="1" customWidth="1"/>
    <col min="15" max="15" width="11.5703125" bestFit="1" customWidth="1"/>
    <col min="16" max="16" width="13.28515625" bestFit="1" customWidth="1"/>
    <col min="17" max="17" width="13.140625" bestFit="1" customWidth="1"/>
    <col min="18" max="18" width="15.7109375" bestFit="1" customWidth="1"/>
    <col min="19" max="19" width="17.7109375" bestFit="1" customWidth="1"/>
    <col min="20" max="20" width="18.7109375" bestFit="1" customWidth="1"/>
    <col min="21" max="21" width="19.140625" bestFit="1" customWidth="1"/>
    <col min="22" max="22" width="26.28515625" bestFit="1" customWidth="1"/>
    <col min="23" max="23" width="21.42578125" bestFit="1" customWidth="1"/>
    <col min="24" max="24" width="28.5703125" bestFit="1" customWidth="1"/>
  </cols>
  <sheetData>
    <row r="1" spans="1:22" x14ac:dyDescent="0.25">
      <c r="A1" s="2" t="s">
        <v>0</v>
      </c>
      <c r="B1" s="2" t="s">
        <v>10</v>
      </c>
      <c r="C1" s="2" t="s">
        <v>11</v>
      </c>
      <c r="D1" s="2" t="s">
        <v>27</v>
      </c>
      <c r="E1" s="2" t="s">
        <v>28</v>
      </c>
      <c r="F1" s="2" t="s">
        <v>29</v>
      </c>
      <c r="G1" s="2" t="s">
        <v>1</v>
      </c>
      <c r="H1" s="2" t="s">
        <v>69</v>
      </c>
      <c r="I1" s="2" t="s">
        <v>30</v>
      </c>
      <c r="J1" s="2" t="s">
        <v>70</v>
      </c>
      <c r="K1" s="2" t="s">
        <v>71</v>
      </c>
      <c r="L1" s="2" t="s">
        <v>72</v>
      </c>
      <c r="M1" s="2" t="s">
        <v>73</v>
      </c>
      <c r="N1" s="2" t="s">
        <v>74</v>
      </c>
      <c r="O1" s="2" t="s">
        <v>37</v>
      </c>
      <c r="P1" s="2" t="s">
        <v>38</v>
      </c>
      <c r="Q1" s="20" t="s">
        <v>164</v>
      </c>
      <c r="R1" s="20" t="s">
        <v>165</v>
      </c>
      <c r="S1" s="2" t="s">
        <v>41</v>
      </c>
      <c r="T1" s="2" t="s">
        <v>75</v>
      </c>
      <c r="U1" t="s">
        <v>154</v>
      </c>
      <c r="V1" t="s">
        <v>155</v>
      </c>
    </row>
    <row r="2" spans="1:22" x14ac:dyDescent="0.25">
      <c r="A2" s="3" t="s">
        <v>607</v>
      </c>
      <c r="B2" s="4" t="s">
        <v>608</v>
      </c>
      <c r="C2" s="4" t="s">
        <v>609</v>
      </c>
      <c r="D2" s="3" t="s">
        <v>610</v>
      </c>
      <c r="E2" s="3" t="s">
        <v>244</v>
      </c>
      <c r="F2" s="10">
        <v>1506255</v>
      </c>
      <c r="G2" s="3" t="s">
        <v>169</v>
      </c>
      <c r="H2" s="3" t="s">
        <v>611</v>
      </c>
      <c r="I2" s="10">
        <v>133432</v>
      </c>
      <c r="J2" s="3">
        <v>133</v>
      </c>
      <c r="K2" s="7">
        <v>575</v>
      </c>
      <c r="L2" s="7">
        <v>28471642.5</v>
      </c>
      <c r="M2" s="8">
        <v>0.32500000000000001</v>
      </c>
      <c r="N2" s="8">
        <v>0.88</v>
      </c>
      <c r="O2" s="7">
        <v>2306203.0425000004</v>
      </c>
      <c r="P2" s="9">
        <v>0.09</v>
      </c>
      <c r="Q2" s="19">
        <v>5.1955767500000007E-2</v>
      </c>
      <c r="R2" s="19">
        <v>0.1419557675</v>
      </c>
      <c r="S2" s="7">
        <v>16246000</v>
      </c>
      <c r="T2" s="7">
        <v>122150.37593984962</v>
      </c>
    </row>
    <row r="3" spans="1:22" x14ac:dyDescent="0.25">
      <c r="A3" s="3" t="s">
        <v>602</v>
      </c>
      <c r="B3" s="4" t="s">
        <v>602</v>
      </c>
      <c r="C3" s="4" t="s">
        <v>4</v>
      </c>
      <c r="D3" s="3" t="s">
        <v>603</v>
      </c>
      <c r="E3" s="3" t="s">
        <v>604</v>
      </c>
      <c r="F3" s="10">
        <v>752048</v>
      </c>
      <c r="G3" s="3" t="s">
        <v>169</v>
      </c>
      <c r="H3" s="3" t="s">
        <v>612</v>
      </c>
      <c r="I3" s="10">
        <v>0</v>
      </c>
      <c r="J3" s="3">
        <v>129</v>
      </c>
      <c r="K3" s="7">
        <v>407.31796200633522</v>
      </c>
      <c r="L3" s="7">
        <v>19768432.774979495</v>
      </c>
      <c r="M3" s="8">
        <v>0.17499999999999999</v>
      </c>
      <c r="N3" s="8">
        <v>0.88</v>
      </c>
      <c r="O3" s="7">
        <v>1957074.8447229697</v>
      </c>
      <c r="P3" s="9">
        <v>0.09</v>
      </c>
      <c r="Q3" s="19">
        <v>5.2807872249999999E-2</v>
      </c>
      <c r="R3" s="19">
        <v>0.14280787225</v>
      </c>
      <c r="S3" s="7">
        <v>13704000</v>
      </c>
      <c r="T3" s="7">
        <v>106232.55813953489</v>
      </c>
    </row>
    <row r="4" spans="1:22" x14ac:dyDescent="0.25">
      <c r="A4" s="3" t="s">
        <v>613</v>
      </c>
      <c r="B4" s="4" t="s">
        <v>614</v>
      </c>
      <c r="C4" s="4" t="s">
        <v>177</v>
      </c>
      <c r="D4" s="3" t="s">
        <v>615</v>
      </c>
      <c r="E4" s="3" t="s">
        <v>244</v>
      </c>
      <c r="F4" s="10">
        <v>403445</v>
      </c>
      <c r="G4" s="3" t="s">
        <v>169</v>
      </c>
      <c r="H4" s="3" t="s">
        <v>616</v>
      </c>
      <c r="I4" s="10">
        <v>74782</v>
      </c>
      <c r="J4" s="3">
        <v>173</v>
      </c>
      <c r="K4" s="7">
        <v>355.62669703544634</v>
      </c>
      <c r="L4" s="7">
        <v>22968346.930058729</v>
      </c>
      <c r="M4" s="8">
        <v>0.25</v>
      </c>
      <c r="N4" s="8">
        <v>0.88</v>
      </c>
      <c r="O4" s="7">
        <v>2067151.2237052864</v>
      </c>
      <c r="P4" s="9">
        <v>0.09</v>
      </c>
      <c r="Q4" s="19">
        <v>5.1955779866522445E-2</v>
      </c>
      <c r="R4" s="19">
        <v>0.14195577986652244</v>
      </c>
      <c r="S4" s="7">
        <v>14562000</v>
      </c>
      <c r="T4" s="7">
        <v>84173.410404624272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C6610-62D8-4F30-8E38-0BB6B8B46B4E}">
  <dimension ref="A1:W2"/>
  <sheetViews>
    <sheetView workbookViewId="0">
      <selection sqref="A1:W2"/>
    </sheetView>
  </sheetViews>
  <sheetFormatPr defaultRowHeight="15" x14ac:dyDescent="0.25"/>
  <cols>
    <col min="1" max="1" width="12" bestFit="1" customWidth="1"/>
    <col min="2" max="2" width="9.5703125" bestFit="1" customWidth="1"/>
    <col min="3" max="3" width="12" bestFit="1" customWidth="1"/>
    <col min="4" max="4" width="12.7109375" bestFit="1" customWidth="1"/>
    <col min="5" max="5" width="15.28515625" bestFit="1" customWidth="1"/>
    <col min="6" max="6" width="17.140625" bestFit="1" customWidth="1"/>
    <col min="7" max="7" width="14" bestFit="1" customWidth="1"/>
    <col min="8" max="8" width="15" bestFit="1" customWidth="1"/>
    <col min="9" max="9" width="12" bestFit="1" customWidth="1"/>
    <col min="10" max="10" width="16.140625" bestFit="1" customWidth="1"/>
    <col min="11" max="11" width="20.5703125" bestFit="1" customWidth="1"/>
    <col min="12" max="12" width="15" bestFit="1" customWidth="1"/>
    <col min="13" max="13" width="12.140625" bestFit="1" customWidth="1"/>
    <col min="14" max="14" width="13.7109375" bestFit="1" customWidth="1"/>
    <col min="15" max="15" width="17" bestFit="1" customWidth="1"/>
    <col min="16" max="16" width="13.28515625" bestFit="1" customWidth="1"/>
    <col min="17" max="17" width="13.140625" bestFit="1" customWidth="1"/>
    <col min="18" max="18" width="15.7109375" bestFit="1" customWidth="1"/>
    <col min="19" max="19" width="17.7109375" bestFit="1" customWidth="1"/>
    <col min="20" max="20" width="18.5703125" bestFit="1" customWidth="1"/>
    <col min="21" max="21" width="19.140625" bestFit="1" customWidth="1"/>
    <col min="22" max="22" width="26.28515625" bestFit="1" customWidth="1"/>
    <col min="23" max="23" width="11.42578125" bestFit="1" customWidth="1"/>
    <col min="24" max="24" width="21.42578125" bestFit="1" customWidth="1"/>
    <col min="25" max="25" width="28.5703125" bestFit="1" customWidth="1"/>
  </cols>
  <sheetData>
    <row r="1" spans="1:23" x14ac:dyDescent="0.25">
      <c r="A1" s="2" t="s">
        <v>0</v>
      </c>
      <c r="B1" s="2" t="s">
        <v>10</v>
      </c>
      <c r="C1" s="2" t="s">
        <v>11</v>
      </c>
      <c r="D1" s="2" t="s">
        <v>27</v>
      </c>
      <c r="E1" s="2" t="s">
        <v>28</v>
      </c>
      <c r="F1" s="2" t="s">
        <v>29</v>
      </c>
      <c r="G1" s="2" t="s">
        <v>1</v>
      </c>
      <c r="H1" s="2" t="s">
        <v>48</v>
      </c>
      <c r="I1" s="2" t="s">
        <v>49</v>
      </c>
      <c r="J1" s="2" t="s">
        <v>50</v>
      </c>
      <c r="K1" s="2" t="s">
        <v>51</v>
      </c>
      <c r="L1" s="2" t="s">
        <v>52</v>
      </c>
      <c r="M1" s="2" t="s">
        <v>53</v>
      </c>
      <c r="N1" s="2" t="s">
        <v>54</v>
      </c>
      <c r="O1" s="2" t="s">
        <v>55</v>
      </c>
      <c r="P1" s="2" t="s">
        <v>38</v>
      </c>
      <c r="Q1" s="20" t="s">
        <v>164</v>
      </c>
      <c r="R1" s="20" t="s">
        <v>165</v>
      </c>
      <c r="S1" s="2" t="s">
        <v>41</v>
      </c>
      <c r="T1" s="2" t="s">
        <v>56</v>
      </c>
      <c r="U1" t="s">
        <v>154</v>
      </c>
      <c r="V1" t="s">
        <v>155</v>
      </c>
      <c r="W1" s="2" t="s">
        <v>30</v>
      </c>
    </row>
    <row r="2" spans="1:23" x14ac:dyDescent="0.25">
      <c r="A2" s="3"/>
      <c r="B2" s="4"/>
      <c r="C2" s="4"/>
      <c r="D2" s="3"/>
      <c r="E2" s="3"/>
      <c r="F2" s="10"/>
      <c r="G2" s="3"/>
      <c r="H2" s="3"/>
      <c r="I2" s="3"/>
      <c r="J2" s="3"/>
      <c r="K2" s="6"/>
      <c r="L2" s="8"/>
      <c r="M2" s="6"/>
      <c r="N2" s="7"/>
      <c r="O2" s="7"/>
      <c r="P2" s="9"/>
      <c r="Q2" s="9"/>
      <c r="R2" s="9"/>
      <c r="S2" s="7"/>
      <c r="T2" s="7"/>
      <c r="W2" s="10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C678F-A1F4-40D3-AE5E-2331F19DA8CB}">
  <dimension ref="A1:Z54"/>
  <sheetViews>
    <sheetView workbookViewId="0">
      <selection sqref="A1:Z100"/>
    </sheetView>
  </sheetViews>
  <sheetFormatPr defaultRowHeight="15" x14ac:dyDescent="0.25"/>
  <cols>
    <col min="1" max="1" width="18.140625" bestFit="1" customWidth="1"/>
    <col min="2" max="2" width="81.140625" style="12" bestFit="1" customWidth="1"/>
    <col min="3" max="3" width="34.5703125" bestFit="1" customWidth="1"/>
    <col min="4" max="4" width="23.140625" bestFit="1" customWidth="1"/>
    <col min="5" max="5" width="15.28515625" bestFit="1" customWidth="1"/>
    <col min="6" max="6" width="17.140625" bestFit="1" customWidth="1"/>
    <col min="7" max="7" width="45.7109375" bestFit="1" customWidth="1"/>
    <col min="8" max="8" width="11.42578125" bestFit="1" customWidth="1"/>
    <col min="9" max="9" width="12" bestFit="1" customWidth="1"/>
    <col min="10" max="10" width="22" bestFit="1" customWidth="1"/>
    <col min="11" max="11" width="17.42578125" bestFit="1" customWidth="1"/>
    <col min="12" max="12" width="11.5703125" bestFit="1" customWidth="1"/>
    <col min="13" max="13" width="8.85546875" bestFit="1" customWidth="1"/>
    <col min="14" max="14" width="11.5703125" bestFit="1" customWidth="1"/>
    <col min="15" max="15" width="11.28515625" bestFit="1" customWidth="1"/>
    <col min="16" max="16" width="11.5703125" bestFit="1" customWidth="1"/>
    <col min="17" max="17" width="13.28515625" bestFit="1" customWidth="1"/>
    <col min="18" max="18" width="13.140625" bestFit="1" customWidth="1"/>
    <col min="19" max="19" width="15.7109375" bestFit="1" customWidth="1"/>
    <col min="20" max="20" width="13.140625" bestFit="1" customWidth="1"/>
    <col min="21" max="21" width="20.5703125" bestFit="1" customWidth="1"/>
    <col min="22" max="22" width="21.5703125" bestFit="1" customWidth="1"/>
    <col min="23" max="23" width="17.7109375" bestFit="1" customWidth="1"/>
    <col min="24" max="24" width="17.140625" bestFit="1" customWidth="1"/>
    <col min="25" max="25" width="19.140625" bestFit="1" customWidth="1"/>
    <col min="26" max="26" width="26.28515625" bestFit="1" customWidth="1"/>
    <col min="27" max="27" width="21.42578125" bestFit="1" customWidth="1"/>
    <col min="28" max="28" width="28.5703125" bestFit="1" customWidth="1"/>
  </cols>
  <sheetData>
    <row r="1" spans="1:26" x14ac:dyDescent="0.25">
      <c r="A1" s="2" t="s">
        <v>0</v>
      </c>
      <c r="B1" s="2" t="s">
        <v>10</v>
      </c>
      <c r="C1" s="2" t="s">
        <v>11</v>
      </c>
      <c r="D1" s="2" t="s">
        <v>27</v>
      </c>
      <c r="E1" s="2" t="s">
        <v>28</v>
      </c>
      <c r="F1" s="2" t="s">
        <v>29</v>
      </c>
      <c r="G1" s="2" t="s">
        <v>1</v>
      </c>
      <c r="H1" s="2" t="s">
        <v>30</v>
      </c>
      <c r="I1" s="2" t="s">
        <v>49</v>
      </c>
      <c r="J1" s="2" t="s">
        <v>31</v>
      </c>
      <c r="K1" s="2" t="s">
        <v>32</v>
      </c>
      <c r="L1" s="2" t="s">
        <v>33</v>
      </c>
      <c r="M1" s="2" t="s">
        <v>34</v>
      </c>
      <c r="N1" s="2" t="s">
        <v>35</v>
      </c>
      <c r="O1" s="2" t="s">
        <v>36</v>
      </c>
      <c r="P1" s="2" t="s">
        <v>37</v>
      </c>
      <c r="Q1" s="2" t="s">
        <v>38</v>
      </c>
      <c r="R1" s="5" t="s">
        <v>164</v>
      </c>
      <c r="S1" s="5" t="s">
        <v>165</v>
      </c>
      <c r="T1" s="2" t="s">
        <v>47</v>
      </c>
      <c r="U1" s="2" t="s">
        <v>39</v>
      </c>
      <c r="V1" s="2" t="s">
        <v>40</v>
      </c>
      <c r="W1" s="2" t="s">
        <v>41</v>
      </c>
      <c r="X1" s="2" t="s">
        <v>42</v>
      </c>
      <c r="Y1" t="s">
        <v>154</v>
      </c>
      <c r="Z1" t="s">
        <v>155</v>
      </c>
    </row>
    <row r="2" spans="1:26" x14ac:dyDescent="0.25">
      <c r="A2" s="3" t="s">
        <v>617</v>
      </c>
      <c r="B2" s="4" t="s">
        <v>618</v>
      </c>
      <c r="C2" s="4" t="s">
        <v>619</v>
      </c>
      <c r="D2" s="3" t="s">
        <v>620</v>
      </c>
      <c r="E2" s="3" t="s">
        <v>505</v>
      </c>
      <c r="F2" s="3">
        <v>70829</v>
      </c>
      <c r="G2" s="3" t="s">
        <v>16</v>
      </c>
      <c r="H2" s="3">
        <v>14700</v>
      </c>
      <c r="I2" s="3" t="s">
        <v>423</v>
      </c>
      <c r="J2" s="5" t="s">
        <v>43</v>
      </c>
      <c r="K2" s="7">
        <v>22.4</v>
      </c>
      <c r="L2" s="7">
        <v>329280.00000000006</v>
      </c>
      <c r="M2" s="8">
        <v>0.05</v>
      </c>
      <c r="N2" s="7">
        <v>312816.00000000006</v>
      </c>
      <c r="O2" s="8">
        <v>0.25</v>
      </c>
      <c r="P2" s="7">
        <v>234612.00000000009</v>
      </c>
      <c r="Q2" s="9">
        <v>8.5000000000000006E-2</v>
      </c>
      <c r="R2" s="9">
        <v>5.1956239419737142E-2</v>
      </c>
      <c r="S2" s="9">
        <v>0.13695623941973714</v>
      </c>
      <c r="T2" s="3">
        <v>4</v>
      </c>
      <c r="U2" s="3">
        <v>12029</v>
      </c>
      <c r="V2" s="3">
        <v>84203</v>
      </c>
      <c r="W2" s="7">
        <v>1797000</v>
      </c>
      <c r="X2" s="7">
        <v>116.53357355327591</v>
      </c>
    </row>
    <row r="3" spans="1:26" x14ac:dyDescent="0.25">
      <c r="A3" s="3" t="s">
        <v>621</v>
      </c>
      <c r="B3" s="4" t="s">
        <v>621</v>
      </c>
      <c r="C3" s="4" t="s">
        <v>8</v>
      </c>
      <c r="D3" s="3" t="s">
        <v>622</v>
      </c>
      <c r="E3" s="3" t="s">
        <v>505</v>
      </c>
      <c r="F3" s="3">
        <v>3543</v>
      </c>
      <c r="G3" s="3" t="s">
        <v>25</v>
      </c>
      <c r="H3" s="3">
        <v>1270</v>
      </c>
      <c r="I3" s="3" t="s">
        <v>443</v>
      </c>
      <c r="J3" s="5" t="s">
        <v>43</v>
      </c>
      <c r="K3" s="7">
        <v>26.620000000000005</v>
      </c>
      <c r="L3" s="7">
        <v>33807.400000000009</v>
      </c>
      <c r="M3" s="8">
        <v>0.05</v>
      </c>
      <c r="N3" s="7">
        <v>32117.03000000001</v>
      </c>
      <c r="O3" s="8">
        <v>0.18000000000000002</v>
      </c>
      <c r="P3" s="7">
        <v>26335.964600000007</v>
      </c>
      <c r="Q3" s="9">
        <v>9.5000000000000001E-2</v>
      </c>
      <c r="R3" s="9">
        <v>5.1956413145853794E-2</v>
      </c>
      <c r="S3" s="9">
        <v>0.14695641314585378</v>
      </c>
      <c r="T3" s="3">
        <v>6</v>
      </c>
      <c r="U3" s="3">
        <v>0</v>
      </c>
      <c r="V3" s="3">
        <v>0</v>
      </c>
      <c r="W3" s="7">
        <v>179000</v>
      </c>
      <c r="X3" s="7">
        <v>141.10973149173572</v>
      </c>
    </row>
    <row r="4" spans="1:26" x14ac:dyDescent="0.25">
      <c r="A4" s="3" t="s">
        <v>623</v>
      </c>
      <c r="B4" s="4" t="s">
        <v>623</v>
      </c>
      <c r="C4" s="4" t="s">
        <v>3</v>
      </c>
      <c r="D4" s="3" t="s">
        <v>624</v>
      </c>
      <c r="E4" s="3" t="s">
        <v>247</v>
      </c>
      <c r="F4" s="3">
        <v>8660</v>
      </c>
      <c r="G4" s="3" t="s">
        <v>14</v>
      </c>
      <c r="H4" s="3">
        <v>3300</v>
      </c>
      <c r="I4" s="3" t="s">
        <v>625</v>
      </c>
      <c r="J4" s="5" t="s">
        <v>43</v>
      </c>
      <c r="K4" s="7">
        <v>26.4</v>
      </c>
      <c r="L4" s="7">
        <v>87120</v>
      </c>
      <c r="M4" s="8">
        <v>0.08</v>
      </c>
      <c r="N4" s="7">
        <v>80150.399999999994</v>
      </c>
      <c r="O4" s="8">
        <v>0.2</v>
      </c>
      <c r="P4" s="7">
        <v>64120.319999999992</v>
      </c>
      <c r="Q4" s="9">
        <v>9.7500000000000003E-2</v>
      </c>
      <c r="R4" s="9">
        <v>5.1955894367746211E-2</v>
      </c>
      <c r="S4" s="9">
        <v>0.1494558943677462</v>
      </c>
      <c r="T4" s="3">
        <v>4</v>
      </c>
      <c r="U4" s="3">
        <v>0</v>
      </c>
      <c r="V4" s="3">
        <v>0</v>
      </c>
      <c r="W4" s="7">
        <v>429000</v>
      </c>
      <c r="X4" s="7">
        <v>130.00758573087924</v>
      </c>
    </row>
    <row r="5" spans="1:26" x14ac:dyDescent="0.25">
      <c r="A5" s="3" t="s">
        <v>626</v>
      </c>
      <c r="B5" s="4" t="s">
        <v>626</v>
      </c>
      <c r="C5" s="4" t="s">
        <v>3</v>
      </c>
      <c r="D5" s="3" t="s">
        <v>627</v>
      </c>
      <c r="E5" s="3" t="s">
        <v>247</v>
      </c>
      <c r="F5" s="3">
        <v>9800</v>
      </c>
      <c r="G5" s="3" t="s">
        <v>14</v>
      </c>
      <c r="H5" s="3">
        <v>7350</v>
      </c>
      <c r="I5" s="3" t="s">
        <v>182</v>
      </c>
      <c r="J5" s="5" t="s">
        <v>43</v>
      </c>
      <c r="K5" s="7">
        <v>26.136000000000006</v>
      </c>
      <c r="L5" s="7">
        <v>192099.60000000003</v>
      </c>
      <c r="M5" s="8">
        <v>0.08</v>
      </c>
      <c r="N5" s="7">
        <v>176731.63200000004</v>
      </c>
      <c r="O5" s="8">
        <v>0.18000000000000002</v>
      </c>
      <c r="P5" s="7">
        <v>144919.93824000002</v>
      </c>
      <c r="Q5" s="9">
        <v>9.7500000000000003E-2</v>
      </c>
      <c r="R5" s="9">
        <v>5.1955972559685683E-2</v>
      </c>
      <c r="S5" s="9">
        <v>0.14945597255968568</v>
      </c>
      <c r="T5" s="3">
        <v>4</v>
      </c>
      <c r="U5" s="3">
        <v>0</v>
      </c>
      <c r="V5" s="3">
        <v>0</v>
      </c>
      <c r="W5" s="7">
        <v>970000</v>
      </c>
      <c r="X5" s="7">
        <v>131.92512860016993</v>
      </c>
    </row>
    <row r="6" spans="1:26" x14ac:dyDescent="0.25">
      <c r="A6" s="3" t="s">
        <v>628</v>
      </c>
      <c r="B6" s="4" t="s">
        <v>628</v>
      </c>
      <c r="C6" s="4" t="s">
        <v>3</v>
      </c>
      <c r="D6" s="3" t="s">
        <v>629</v>
      </c>
      <c r="E6" s="3" t="s">
        <v>250</v>
      </c>
      <c r="F6" s="3">
        <v>9538</v>
      </c>
      <c r="G6" s="3" t="s">
        <v>12</v>
      </c>
      <c r="H6" s="3">
        <v>8862</v>
      </c>
      <c r="I6" s="3" t="s">
        <v>630</v>
      </c>
      <c r="J6" s="5" t="s">
        <v>43</v>
      </c>
      <c r="K6" s="7">
        <v>17.28</v>
      </c>
      <c r="L6" s="7">
        <v>153135.36000000002</v>
      </c>
      <c r="M6" s="8">
        <v>0.05</v>
      </c>
      <c r="N6" s="7">
        <v>145478.592</v>
      </c>
      <c r="O6" s="8">
        <v>0.24</v>
      </c>
      <c r="P6" s="7">
        <v>110563.72992</v>
      </c>
      <c r="Q6" s="9">
        <v>8.7499999999999994E-2</v>
      </c>
      <c r="R6" s="9">
        <v>5.1955957055251328E-2</v>
      </c>
      <c r="S6" s="9">
        <v>0.13945595705525132</v>
      </c>
      <c r="T6" s="3">
        <v>4</v>
      </c>
      <c r="U6" s="3">
        <v>0</v>
      </c>
      <c r="V6" s="3">
        <v>0</v>
      </c>
      <c r="W6" s="7">
        <v>793000</v>
      </c>
      <c r="X6" s="7">
        <v>89.463083997602538</v>
      </c>
    </row>
    <row r="7" spans="1:26" x14ac:dyDescent="0.25">
      <c r="A7" s="3" t="s">
        <v>631</v>
      </c>
      <c r="B7" s="4" t="s">
        <v>631</v>
      </c>
      <c r="C7" s="4" t="s">
        <v>3</v>
      </c>
      <c r="D7" s="3" t="s">
        <v>632</v>
      </c>
      <c r="E7" s="3" t="s">
        <v>247</v>
      </c>
      <c r="F7" s="3">
        <v>2786</v>
      </c>
      <c r="G7" s="3" t="s">
        <v>13</v>
      </c>
      <c r="H7" s="3">
        <v>3400</v>
      </c>
      <c r="I7" s="3" t="s">
        <v>633</v>
      </c>
      <c r="J7" s="5" t="s">
        <v>43</v>
      </c>
      <c r="K7" s="7">
        <v>15.360000000000005</v>
      </c>
      <c r="L7" s="7">
        <v>52224.000000000007</v>
      </c>
      <c r="M7" s="8">
        <v>0.05</v>
      </c>
      <c r="N7" s="7">
        <v>49612.800000000003</v>
      </c>
      <c r="O7" s="8">
        <v>0.24</v>
      </c>
      <c r="P7" s="7">
        <v>37705.728000000003</v>
      </c>
      <c r="Q7" s="9">
        <v>8.5000000000000006E-2</v>
      </c>
      <c r="R7" s="9">
        <v>5.1955767500000007E-2</v>
      </c>
      <c r="S7" s="9">
        <v>0.13695576750000002</v>
      </c>
      <c r="T7" s="3">
        <v>4</v>
      </c>
      <c r="U7" s="3">
        <v>0</v>
      </c>
      <c r="V7" s="3">
        <v>0</v>
      </c>
      <c r="W7" s="7">
        <v>275000</v>
      </c>
      <c r="X7" s="7">
        <v>80.974464985565504</v>
      </c>
    </row>
    <row r="8" spans="1:26" x14ac:dyDescent="0.25">
      <c r="A8" s="3" t="s">
        <v>634</v>
      </c>
      <c r="B8" s="4" t="s">
        <v>634</v>
      </c>
      <c r="C8" s="4" t="s">
        <v>3</v>
      </c>
      <c r="D8" s="3" t="s">
        <v>635</v>
      </c>
      <c r="E8" s="3" t="s">
        <v>247</v>
      </c>
      <c r="F8" s="3">
        <v>2050</v>
      </c>
      <c r="G8" s="3" t="s">
        <v>12</v>
      </c>
      <c r="H8" s="3">
        <v>2000</v>
      </c>
      <c r="I8" s="3" t="s">
        <v>636</v>
      </c>
      <c r="J8" s="5" t="s">
        <v>43</v>
      </c>
      <c r="K8" s="7">
        <v>29.040000000000006</v>
      </c>
      <c r="L8" s="7">
        <v>58080.000000000015</v>
      </c>
      <c r="M8" s="8">
        <v>0.05</v>
      </c>
      <c r="N8" s="7">
        <v>55176.000000000015</v>
      </c>
      <c r="O8" s="8">
        <v>0.18000000000000002</v>
      </c>
      <c r="P8" s="7">
        <v>45244.320000000007</v>
      </c>
      <c r="Q8" s="9">
        <v>8.7499999999999994E-2</v>
      </c>
      <c r="R8" s="9">
        <v>5.1956349509202457E-2</v>
      </c>
      <c r="S8" s="9">
        <v>0.13945634950920244</v>
      </c>
      <c r="T8" s="3">
        <v>4</v>
      </c>
      <c r="U8" s="3">
        <v>0</v>
      </c>
      <c r="V8" s="3">
        <v>0</v>
      </c>
      <c r="W8" s="7">
        <v>324000</v>
      </c>
      <c r="X8" s="7">
        <v>162.21678022991139</v>
      </c>
    </row>
    <row r="9" spans="1:26" x14ac:dyDescent="0.25">
      <c r="A9" s="3" t="s">
        <v>637</v>
      </c>
      <c r="B9" s="4" t="s">
        <v>638</v>
      </c>
      <c r="C9" s="4" t="s">
        <v>639</v>
      </c>
      <c r="D9" s="3" t="s">
        <v>640</v>
      </c>
      <c r="E9" s="3" t="s">
        <v>247</v>
      </c>
      <c r="F9" s="3">
        <v>33233</v>
      </c>
      <c r="G9" s="3" t="s">
        <v>13</v>
      </c>
      <c r="H9" s="3">
        <v>7194</v>
      </c>
      <c r="I9" s="3" t="s">
        <v>184</v>
      </c>
      <c r="J9" s="5" t="s">
        <v>44</v>
      </c>
      <c r="K9" s="7">
        <v>26.136000000000006</v>
      </c>
      <c r="L9" s="7">
        <v>188022.38400000005</v>
      </c>
      <c r="M9" s="8">
        <v>0.05</v>
      </c>
      <c r="N9" s="7">
        <v>178621.26480000003</v>
      </c>
      <c r="O9" s="8">
        <v>0.18000000000000002</v>
      </c>
      <c r="P9" s="7">
        <v>146469.43713600002</v>
      </c>
      <c r="Q9" s="9">
        <v>7.7499999999999999E-2</v>
      </c>
      <c r="R9" s="9">
        <v>5.1956091814775139E-2</v>
      </c>
      <c r="S9" s="9">
        <v>0.12945609181477513</v>
      </c>
      <c r="T9" s="3">
        <v>4</v>
      </c>
      <c r="U9" s="3">
        <v>0</v>
      </c>
      <c r="V9" s="3">
        <v>0</v>
      </c>
      <c r="W9" s="7">
        <v>1131000</v>
      </c>
      <c r="X9" s="7">
        <v>157.27296965778072</v>
      </c>
    </row>
    <row r="10" spans="1:26" x14ac:dyDescent="0.25">
      <c r="A10" s="3" t="s">
        <v>641</v>
      </c>
      <c r="B10" s="4" t="s">
        <v>641</v>
      </c>
      <c r="C10" s="4" t="s">
        <v>4</v>
      </c>
      <c r="D10" s="3" t="s">
        <v>642</v>
      </c>
      <c r="E10" s="3" t="s">
        <v>505</v>
      </c>
      <c r="F10" s="3">
        <v>17968</v>
      </c>
      <c r="G10" s="3" t="s">
        <v>215</v>
      </c>
      <c r="H10" s="3">
        <v>11020</v>
      </c>
      <c r="I10" s="3" t="s">
        <v>560</v>
      </c>
      <c r="J10" s="5" t="s">
        <v>43</v>
      </c>
      <c r="K10" s="7">
        <v>19.2</v>
      </c>
      <c r="L10" s="7">
        <v>211584</v>
      </c>
      <c r="M10" s="8">
        <v>0.05</v>
      </c>
      <c r="N10" s="7">
        <v>201004.79999999999</v>
      </c>
      <c r="O10" s="8">
        <v>0.25</v>
      </c>
      <c r="P10" s="7">
        <v>150753.59999999998</v>
      </c>
      <c r="Q10" s="9">
        <v>8.5000000000000006E-2</v>
      </c>
      <c r="R10" s="9">
        <v>5.1955827163929554E-2</v>
      </c>
      <c r="S10" s="9">
        <v>0.13695582716392957</v>
      </c>
      <c r="T10" s="3">
        <v>9</v>
      </c>
      <c r="U10" s="3">
        <v>0</v>
      </c>
      <c r="V10" s="3">
        <v>0</v>
      </c>
      <c r="W10" s="7">
        <v>1101000</v>
      </c>
      <c r="X10" s="7">
        <v>99.886220858829859</v>
      </c>
    </row>
    <row r="11" spans="1:26" x14ac:dyDescent="0.25">
      <c r="A11" s="3" t="s">
        <v>558</v>
      </c>
      <c r="B11" s="4" t="s">
        <v>558</v>
      </c>
      <c r="C11" s="4" t="s">
        <v>4</v>
      </c>
      <c r="D11" s="3" t="s">
        <v>559</v>
      </c>
      <c r="E11" s="3" t="s">
        <v>505</v>
      </c>
      <c r="F11" s="3">
        <v>33399</v>
      </c>
      <c r="G11" s="3" t="s">
        <v>13</v>
      </c>
      <c r="H11" s="3">
        <v>5790</v>
      </c>
      <c r="I11" s="3" t="s">
        <v>560</v>
      </c>
      <c r="J11" s="5" t="s">
        <v>43</v>
      </c>
      <c r="K11" s="7">
        <v>19.200000000000003</v>
      </c>
      <c r="L11" s="7">
        <v>111168</v>
      </c>
      <c r="M11" s="8">
        <v>0.05</v>
      </c>
      <c r="N11" s="7">
        <v>105609.60000000001</v>
      </c>
      <c r="O11" s="8">
        <v>0.2</v>
      </c>
      <c r="P11" s="7">
        <v>84487.679999999993</v>
      </c>
      <c r="Q11" s="9">
        <v>8.5000000000000006E-2</v>
      </c>
      <c r="R11" s="9">
        <v>5.1955767500000007E-2</v>
      </c>
      <c r="S11" s="9">
        <v>0.13695576750000002</v>
      </c>
      <c r="T11" s="3">
        <v>4</v>
      </c>
      <c r="U11" s="3">
        <v>0</v>
      </c>
      <c r="V11" s="3">
        <v>0</v>
      </c>
      <c r="W11" s="7">
        <v>617000</v>
      </c>
      <c r="X11" s="7">
        <v>106.54534866521776</v>
      </c>
    </row>
    <row r="12" spans="1:26" x14ac:dyDescent="0.25">
      <c r="A12" s="3" t="s">
        <v>643</v>
      </c>
      <c r="B12" s="4" t="s">
        <v>644</v>
      </c>
      <c r="C12" s="4" t="s">
        <v>183</v>
      </c>
      <c r="D12" s="3" t="s">
        <v>645</v>
      </c>
      <c r="E12" s="3" t="s">
        <v>505</v>
      </c>
      <c r="F12" s="3">
        <v>5000</v>
      </c>
      <c r="G12" s="3" t="s">
        <v>25</v>
      </c>
      <c r="H12" s="3">
        <v>2400</v>
      </c>
      <c r="I12" s="3" t="s">
        <v>113</v>
      </c>
      <c r="J12" s="5" t="s">
        <v>43</v>
      </c>
      <c r="K12" s="7">
        <v>22</v>
      </c>
      <c r="L12" s="7">
        <v>52800</v>
      </c>
      <c r="M12" s="8">
        <v>0.05</v>
      </c>
      <c r="N12" s="7">
        <v>50160</v>
      </c>
      <c r="O12" s="8">
        <v>0.2</v>
      </c>
      <c r="P12" s="7">
        <v>40128</v>
      </c>
      <c r="Q12" s="9">
        <v>9.5000000000000001E-2</v>
      </c>
      <c r="R12" s="9">
        <v>5.1955767500000007E-2</v>
      </c>
      <c r="S12" s="9">
        <v>0.1469557675</v>
      </c>
      <c r="T12" s="3">
        <v>6</v>
      </c>
      <c r="U12" s="3">
        <v>0</v>
      </c>
      <c r="V12" s="3">
        <v>0</v>
      </c>
      <c r="W12" s="7">
        <v>273000</v>
      </c>
      <c r="X12" s="7">
        <v>113.7757318711564</v>
      </c>
    </row>
    <row r="13" spans="1:26" x14ac:dyDescent="0.25">
      <c r="A13" s="3" t="s">
        <v>646</v>
      </c>
      <c r="B13" s="4" t="s">
        <v>646</v>
      </c>
      <c r="C13" s="4" t="s">
        <v>3</v>
      </c>
      <c r="D13" s="3" t="s">
        <v>647</v>
      </c>
      <c r="E13" s="3" t="s">
        <v>241</v>
      </c>
      <c r="F13" s="3">
        <v>3235</v>
      </c>
      <c r="G13" s="3" t="s">
        <v>13</v>
      </c>
      <c r="H13" s="3">
        <v>5836</v>
      </c>
      <c r="I13" s="3" t="s">
        <v>648</v>
      </c>
      <c r="J13" s="5" t="s">
        <v>43</v>
      </c>
      <c r="K13" s="7">
        <v>24</v>
      </c>
      <c r="L13" s="7">
        <v>140064</v>
      </c>
      <c r="M13" s="8">
        <v>0.05</v>
      </c>
      <c r="N13" s="7">
        <v>133060.79999999999</v>
      </c>
      <c r="O13" s="8">
        <v>0.2</v>
      </c>
      <c r="P13" s="7">
        <v>106448.63999999998</v>
      </c>
      <c r="Q13" s="9">
        <v>8.5000000000000006E-2</v>
      </c>
      <c r="R13" s="9">
        <v>5.1956085868123225E-2</v>
      </c>
      <c r="S13" s="9">
        <v>0.13695608586812325</v>
      </c>
      <c r="T13" s="3">
        <v>4</v>
      </c>
      <c r="U13" s="3">
        <v>0</v>
      </c>
      <c r="V13" s="3">
        <v>0</v>
      </c>
      <c r="W13" s="7">
        <v>777000</v>
      </c>
      <c r="X13" s="7">
        <v>133.18137623736945</v>
      </c>
    </row>
    <row r="14" spans="1:26" x14ac:dyDescent="0.25">
      <c r="A14" s="3" t="s">
        <v>649</v>
      </c>
      <c r="B14" s="4" t="s">
        <v>649</v>
      </c>
      <c r="C14" s="4" t="s">
        <v>3</v>
      </c>
      <c r="D14" s="3" t="s">
        <v>650</v>
      </c>
      <c r="E14" s="3" t="s">
        <v>505</v>
      </c>
      <c r="F14" s="3">
        <v>2656</v>
      </c>
      <c r="G14" s="3" t="s">
        <v>13</v>
      </c>
      <c r="H14" s="3">
        <v>3283</v>
      </c>
      <c r="I14" s="3" t="s">
        <v>651</v>
      </c>
      <c r="J14" s="5" t="s">
        <v>43</v>
      </c>
      <c r="K14" s="7">
        <v>24</v>
      </c>
      <c r="L14" s="7">
        <v>78792</v>
      </c>
      <c r="M14" s="8">
        <v>0.05</v>
      </c>
      <c r="N14" s="7">
        <v>74852.399999999994</v>
      </c>
      <c r="O14" s="8">
        <v>0.2</v>
      </c>
      <c r="P14" s="7">
        <v>59881.919999999998</v>
      </c>
      <c r="Q14" s="9">
        <v>8.5000000000000006E-2</v>
      </c>
      <c r="R14" s="9">
        <v>5.1955908985961911E-2</v>
      </c>
      <c r="S14" s="9">
        <v>0.13695590898596191</v>
      </c>
      <c r="T14" s="3">
        <v>4</v>
      </c>
      <c r="U14" s="3">
        <v>0</v>
      </c>
      <c r="V14" s="3">
        <v>0</v>
      </c>
      <c r="W14" s="7">
        <v>437000</v>
      </c>
      <c r="X14" s="7">
        <v>133.18154824462238</v>
      </c>
    </row>
    <row r="15" spans="1:26" ht="30" x14ac:dyDescent="0.25">
      <c r="A15" s="3" t="s">
        <v>652</v>
      </c>
      <c r="B15" s="4" t="s">
        <v>653</v>
      </c>
      <c r="C15" s="4" t="s">
        <v>654</v>
      </c>
      <c r="D15" s="3" t="s">
        <v>655</v>
      </c>
      <c r="E15" s="3" t="s">
        <v>247</v>
      </c>
      <c r="F15" s="3">
        <v>25726</v>
      </c>
      <c r="G15" s="3" t="s">
        <v>24</v>
      </c>
      <c r="H15" s="3">
        <v>6820</v>
      </c>
      <c r="I15" s="3" t="s">
        <v>68</v>
      </c>
      <c r="J15" s="5" t="s">
        <v>43</v>
      </c>
      <c r="K15" s="7">
        <v>27.216000000000005</v>
      </c>
      <c r="L15" s="7">
        <v>185613.12</v>
      </c>
      <c r="M15" s="8">
        <v>0.05</v>
      </c>
      <c r="N15" s="7">
        <v>176332.46400000004</v>
      </c>
      <c r="O15" s="8">
        <v>0.24</v>
      </c>
      <c r="P15" s="7">
        <v>134012.67264000003</v>
      </c>
      <c r="Q15" s="9">
        <v>0.08</v>
      </c>
      <c r="R15" s="9">
        <v>5.195597937035884E-2</v>
      </c>
      <c r="S15" s="9">
        <v>0.13195597937035886</v>
      </c>
      <c r="T15" s="3">
        <v>20</v>
      </c>
      <c r="U15" s="3">
        <v>0</v>
      </c>
      <c r="V15" s="3">
        <v>0</v>
      </c>
      <c r="W15" s="7">
        <v>1016000</v>
      </c>
      <c r="X15" s="7">
        <v>148.91293364470269</v>
      </c>
    </row>
    <row r="16" spans="1:26" x14ac:dyDescent="0.25">
      <c r="A16" s="3" t="s">
        <v>656</v>
      </c>
      <c r="B16" s="4" t="s">
        <v>657</v>
      </c>
      <c r="C16" s="4" t="s">
        <v>658</v>
      </c>
      <c r="D16" s="3" t="s">
        <v>659</v>
      </c>
      <c r="E16" s="3" t="s">
        <v>244</v>
      </c>
      <c r="F16" s="3">
        <v>31431</v>
      </c>
      <c r="G16" s="3" t="s">
        <v>25</v>
      </c>
      <c r="H16" s="3">
        <v>5000</v>
      </c>
      <c r="I16" s="3" t="s">
        <v>113</v>
      </c>
      <c r="J16" s="5" t="s">
        <v>43</v>
      </c>
      <c r="K16" s="7">
        <v>18</v>
      </c>
      <c r="L16" s="7">
        <v>90000</v>
      </c>
      <c r="M16" s="8">
        <v>0.05</v>
      </c>
      <c r="N16" s="7">
        <v>85500</v>
      </c>
      <c r="O16" s="8">
        <v>0.22000000000000003</v>
      </c>
      <c r="P16" s="7">
        <v>66690</v>
      </c>
      <c r="Q16" s="9">
        <v>9.5000000000000001E-2</v>
      </c>
      <c r="R16" s="9">
        <v>5.195602407042435E-2</v>
      </c>
      <c r="S16" s="9">
        <v>0.14695602407042435</v>
      </c>
      <c r="T16" s="3">
        <v>6</v>
      </c>
      <c r="U16" s="3">
        <v>1431</v>
      </c>
      <c r="V16" s="3">
        <v>10017</v>
      </c>
      <c r="W16" s="7">
        <v>464000</v>
      </c>
      <c r="X16" s="7">
        <v>90.761845826804318</v>
      </c>
    </row>
    <row r="17" spans="1:24" x14ac:dyDescent="0.25">
      <c r="A17" s="3" t="s">
        <v>660</v>
      </c>
      <c r="B17" s="4" t="s">
        <v>660</v>
      </c>
      <c r="C17" s="4" t="s">
        <v>4</v>
      </c>
      <c r="D17" s="3" t="s">
        <v>661</v>
      </c>
      <c r="E17" s="3" t="s">
        <v>419</v>
      </c>
      <c r="F17" s="3">
        <v>54014.5</v>
      </c>
      <c r="G17" s="3" t="s">
        <v>13</v>
      </c>
      <c r="H17" s="3">
        <v>3480</v>
      </c>
      <c r="I17" s="3" t="s">
        <v>218</v>
      </c>
      <c r="J17" s="5" t="s">
        <v>43</v>
      </c>
      <c r="K17" s="7">
        <v>19.440000000000001</v>
      </c>
      <c r="L17" s="7">
        <v>67651.200000000012</v>
      </c>
      <c r="M17" s="8">
        <v>0.05</v>
      </c>
      <c r="N17" s="7">
        <v>64268.640000000014</v>
      </c>
      <c r="O17" s="8">
        <v>0.22000000000000003</v>
      </c>
      <c r="P17" s="7">
        <v>50129.539200000007</v>
      </c>
      <c r="Q17" s="9">
        <v>8.5000000000000006E-2</v>
      </c>
      <c r="R17" s="9">
        <v>4.8464400249999998E-2</v>
      </c>
      <c r="S17" s="9">
        <v>0.13346440025</v>
      </c>
      <c r="T17" s="3">
        <v>4</v>
      </c>
      <c r="U17" s="3">
        <v>40094.5</v>
      </c>
      <c r="V17" s="3">
        <v>350826.875</v>
      </c>
      <c r="W17" s="7">
        <v>726000</v>
      </c>
      <c r="X17" s="7">
        <v>107.9317029336443</v>
      </c>
    </row>
    <row r="18" spans="1:24" x14ac:dyDescent="0.25">
      <c r="A18" s="3" t="s">
        <v>662</v>
      </c>
      <c r="B18" s="4" t="s">
        <v>662</v>
      </c>
      <c r="C18" s="4" t="s">
        <v>3</v>
      </c>
      <c r="D18" s="3" t="s">
        <v>663</v>
      </c>
      <c r="E18" s="3" t="s">
        <v>325</v>
      </c>
      <c r="F18" s="3">
        <v>191453</v>
      </c>
      <c r="G18" s="3" t="s">
        <v>173</v>
      </c>
      <c r="H18" s="3">
        <v>23100</v>
      </c>
      <c r="I18" s="3" t="s">
        <v>664</v>
      </c>
      <c r="J18" s="5" t="s">
        <v>44</v>
      </c>
      <c r="K18" s="7">
        <v>22.990000000000009</v>
      </c>
      <c r="L18" s="7">
        <v>531069.00000000012</v>
      </c>
      <c r="M18" s="8">
        <v>0.34</v>
      </c>
      <c r="N18" s="7">
        <v>350505.54000000004</v>
      </c>
      <c r="O18" s="8">
        <v>0.18000000000000002</v>
      </c>
      <c r="P18" s="7">
        <v>287414.54280000005</v>
      </c>
      <c r="Q18" s="9">
        <v>0.09</v>
      </c>
      <c r="R18" s="9">
        <v>5.298134636530822E-2</v>
      </c>
      <c r="S18" s="9">
        <v>0.14298134636530821</v>
      </c>
      <c r="T18" s="3">
        <v>4</v>
      </c>
      <c r="U18" s="3">
        <v>0</v>
      </c>
      <c r="V18" s="3">
        <v>0</v>
      </c>
      <c r="W18" s="7">
        <v>2010000</v>
      </c>
      <c r="X18" s="7">
        <v>87.019658971534682</v>
      </c>
    </row>
    <row r="19" spans="1:24" x14ac:dyDescent="0.25">
      <c r="A19" s="3" t="s">
        <v>665</v>
      </c>
      <c r="B19" s="4" t="s">
        <v>665</v>
      </c>
      <c r="C19" s="4" t="s">
        <v>9</v>
      </c>
      <c r="D19" s="3" t="s">
        <v>666</v>
      </c>
      <c r="E19" s="3" t="s">
        <v>244</v>
      </c>
      <c r="F19" s="3">
        <v>47337</v>
      </c>
      <c r="G19" s="3" t="s">
        <v>24</v>
      </c>
      <c r="H19" s="3">
        <v>5494</v>
      </c>
      <c r="I19" s="3" t="s">
        <v>420</v>
      </c>
      <c r="J19" s="5" t="s">
        <v>43</v>
      </c>
      <c r="K19" s="7">
        <v>37.799999999999997</v>
      </c>
      <c r="L19" s="7">
        <v>207673.2</v>
      </c>
      <c r="M19" s="8">
        <v>0.05</v>
      </c>
      <c r="N19" s="7">
        <v>197289.54</v>
      </c>
      <c r="O19" s="8">
        <v>0.2</v>
      </c>
      <c r="P19" s="7">
        <v>157831.63200000001</v>
      </c>
      <c r="Q19" s="9">
        <v>0.08</v>
      </c>
      <c r="R19" s="9">
        <v>5.1955814184398638E-2</v>
      </c>
      <c r="S19" s="9">
        <v>0.13195581418439864</v>
      </c>
      <c r="T19" s="3">
        <v>20</v>
      </c>
      <c r="U19" s="3">
        <v>0</v>
      </c>
      <c r="V19" s="3">
        <v>0</v>
      </c>
      <c r="W19" s="7">
        <v>1196000</v>
      </c>
      <c r="X19" s="7">
        <v>217.70923985096039</v>
      </c>
    </row>
    <row r="20" spans="1:24" x14ac:dyDescent="0.25">
      <c r="A20" s="3" t="s">
        <v>667</v>
      </c>
      <c r="B20" s="4" t="s">
        <v>667</v>
      </c>
      <c r="C20" s="4" t="s">
        <v>9</v>
      </c>
      <c r="D20" s="3" t="s">
        <v>668</v>
      </c>
      <c r="E20" s="3" t="s">
        <v>244</v>
      </c>
      <c r="F20" s="3">
        <v>41218</v>
      </c>
      <c r="G20" s="3" t="s">
        <v>24</v>
      </c>
      <c r="H20" s="3">
        <v>2954</v>
      </c>
      <c r="I20" s="3" t="s">
        <v>171</v>
      </c>
      <c r="J20" s="5" t="s">
        <v>43</v>
      </c>
      <c r="K20" s="7">
        <v>46.2</v>
      </c>
      <c r="L20" s="7">
        <v>136474.80000000002</v>
      </c>
      <c r="M20" s="8">
        <v>0.05</v>
      </c>
      <c r="N20" s="7">
        <v>129651.06</v>
      </c>
      <c r="O20" s="8">
        <v>0.2</v>
      </c>
      <c r="P20" s="7">
        <v>103720.848</v>
      </c>
      <c r="Q20" s="9">
        <v>0.08</v>
      </c>
      <c r="R20" s="9">
        <v>5.1955767500000007E-2</v>
      </c>
      <c r="S20" s="9">
        <v>0.13195576750000002</v>
      </c>
      <c r="T20" s="3">
        <v>20</v>
      </c>
      <c r="U20" s="3">
        <v>0</v>
      </c>
      <c r="V20" s="3">
        <v>0</v>
      </c>
      <c r="W20" s="7">
        <v>786000</v>
      </c>
      <c r="X20" s="7">
        <v>266.08916506813546</v>
      </c>
    </row>
    <row r="21" spans="1:24" x14ac:dyDescent="0.25">
      <c r="A21" s="3" t="s">
        <v>669</v>
      </c>
      <c r="B21" s="4" t="s">
        <v>669</v>
      </c>
      <c r="C21" s="4" t="s">
        <v>4</v>
      </c>
      <c r="D21" s="3" t="s">
        <v>670</v>
      </c>
      <c r="E21" s="3" t="s">
        <v>244</v>
      </c>
      <c r="F21" s="3">
        <v>76252</v>
      </c>
      <c r="G21" s="3" t="s">
        <v>104</v>
      </c>
      <c r="H21" s="3">
        <v>10916</v>
      </c>
      <c r="I21" s="3" t="s">
        <v>671</v>
      </c>
      <c r="J21" s="5" t="s">
        <v>44</v>
      </c>
      <c r="K21" s="7">
        <v>26.136000000000006</v>
      </c>
      <c r="L21" s="7">
        <v>285300.57600000006</v>
      </c>
      <c r="M21" s="8">
        <v>0.05</v>
      </c>
      <c r="N21" s="7">
        <v>271035.54720000003</v>
      </c>
      <c r="O21" s="8">
        <v>0.18000000000000002</v>
      </c>
      <c r="P21" s="7">
        <v>222249.14870399999</v>
      </c>
      <c r="Q21" s="9">
        <v>7.4999999999999997E-2</v>
      </c>
      <c r="R21" s="9">
        <v>5.1955882943151406E-2</v>
      </c>
      <c r="S21" s="9">
        <v>0.12695588294315141</v>
      </c>
      <c r="T21" s="3">
        <v>7</v>
      </c>
      <c r="U21" s="3">
        <v>0</v>
      </c>
      <c r="V21" s="3">
        <v>0</v>
      </c>
      <c r="W21" s="7">
        <v>1751000</v>
      </c>
      <c r="X21" s="7">
        <v>160.37022883860234</v>
      </c>
    </row>
    <row r="22" spans="1:24" x14ac:dyDescent="0.25">
      <c r="A22" s="3" t="s">
        <v>672</v>
      </c>
      <c r="B22" s="4" t="s">
        <v>672</v>
      </c>
      <c r="C22" s="4" t="s">
        <v>4</v>
      </c>
      <c r="D22" s="3" t="s">
        <v>673</v>
      </c>
      <c r="E22" s="3" t="s">
        <v>244</v>
      </c>
      <c r="F22" s="3">
        <v>145618</v>
      </c>
      <c r="G22" s="3" t="s">
        <v>215</v>
      </c>
      <c r="H22" s="3">
        <v>16854</v>
      </c>
      <c r="I22" s="3" t="s">
        <v>219</v>
      </c>
      <c r="J22" s="5" t="s">
        <v>44</v>
      </c>
      <c r="K22" s="7">
        <v>23.232000000000003</v>
      </c>
      <c r="L22" s="7">
        <v>391552.12800000003</v>
      </c>
      <c r="M22" s="8">
        <v>0.05</v>
      </c>
      <c r="N22" s="7">
        <v>371974.52159999998</v>
      </c>
      <c r="O22" s="8">
        <v>0.22500000000000001</v>
      </c>
      <c r="P22" s="7">
        <v>288280.25424000004</v>
      </c>
      <c r="Q22" s="9">
        <v>7.4999999999999997E-2</v>
      </c>
      <c r="R22" s="9">
        <v>5.1701416309976822E-2</v>
      </c>
      <c r="S22" s="9">
        <v>0.12670141630997683</v>
      </c>
      <c r="T22" s="3">
        <v>9</v>
      </c>
      <c r="U22" s="3">
        <v>0</v>
      </c>
      <c r="V22" s="3">
        <v>0</v>
      </c>
      <c r="W22" s="7">
        <v>2275000</v>
      </c>
      <c r="X22" s="7">
        <v>134.99896448002957</v>
      </c>
    </row>
    <row r="23" spans="1:24" x14ac:dyDescent="0.25">
      <c r="A23" s="3" t="s">
        <v>674</v>
      </c>
      <c r="B23" s="4" t="s">
        <v>674</v>
      </c>
      <c r="C23" s="4" t="s">
        <v>3</v>
      </c>
      <c r="D23" s="3" t="s">
        <v>675</v>
      </c>
      <c r="E23" s="3" t="s">
        <v>244</v>
      </c>
      <c r="F23" s="3">
        <v>108334</v>
      </c>
      <c r="G23" s="3" t="s">
        <v>12</v>
      </c>
      <c r="H23" s="3">
        <v>15633</v>
      </c>
      <c r="I23" s="3" t="s">
        <v>676</v>
      </c>
      <c r="J23" s="5" t="s">
        <v>44</v>
      </c>
      <c r="K23" s="7">
        <v>26.136000000000006</v>
      </c>
      <c r="L23" s="7">
        <v>408584.08800000011</v>
      </c>
      <c r="M23" s="8">
        <v>0.05</v>
      </c>
      <c r="N23" s="7">
        <v>388154.88360000018</v>
      </c>
      <c r="O23" s="8">
        <v>0.18000000000000002</v>
      </c>
      <c r="P23" s="7">
        <v>318287.00455200009</v>
      </c>
      <c r="Q23" s="9">
        <v>7.7499999999999999E-2</v>
      </c>
      <c r="R23" s="9">
        <v>5.1955789382866387E-2</v>
      </c>
      <c r="S23" s="9">
        <v>0.12945578938286639</v>
      </c>
      <c r="T23" s="3">
        <v>4</v>
      </c>
      <c r="U23" s="3">
        <v>45802</v>
      </c>
      <c r="V23" s="3">
        <v>320614</v>
      </c>
      <c r="W23" s="7">
        <v>2779000</v>
      </c>
      <c r="X23" s="7">
        <v>157.27333707560447</v>
      </c>
    </row>
    <row r="24" spans="1:24" x14ac:dyDescent="0.25">
      <c r="A24" s="3" t="s">
        <v>677</v>
      </c>
      <c r="B24" s="4" t="s">
        <v>677</v>
      </c>
      <c r="C24" s="4" t="s">
        <v>678</v>
      </c>
      <c r="D24" s="3" t="s">
        <v>679</v>
      </c>
      <c r="E24" s="3" t="s">
        <v>244</v>
      </c>
      <c r="F24" s="3">
        <v>515434</v>
      </c>
      <c r="G24" s="3" t="s">
        <v>13</v>
      </c>
      <c r="H24" s="3">
        <v>26717</v>
      </c>
      <c r="I24" s="3" t="s">
        <v>187</v>
      </c>
      <c r="J24" s="5" t="s">
        <v>43</v>
      </c>
      <c r="K24" s="7">
        <v>15.552000000000003</v>
      </c>
      <c r="L24" s="7">
        <v>415502.78400000016</v>
      </c>
      <c r="M24" s="8">
        <v>0.05</v>
      </c>
      <c r="N24" s="7">
        <v>394727.64480000018</v>
      </c>
      <c r="O24" s="8">
        <v>0.22000000000000003</v>
      </c>
      <c r="P24" s="7">
        <v>307887.56294400012</v>
      </c>
      <c r="Q24" s="9">
        <v>8.5000000000000006E-2</v>
      </c>
      <c r="R24" s="9">
        <v>4.1557251353752739E-2</v>
      </c>
      <c r="S24" s="9">
        <v>0.12655725135375273</v>
      </c>
      <c r="T24" s="3">
        <v>4</v>
      </c>
      <c r="U24" s="3">
        <v>0</v>
      </c>
      <c r="V24" s="3">
        <v>0</v>
      </c>
      <c r="W24" s="7">
        <v>2433000</v>
      </c>
      <c r="X24" s="7">
        <v>91.057856240793654</v>
      </c>
    </row>
    <row r="25" spans="1:24" x14ac:dyDescent="0.25">
      <c r="A25" s="3" t="s">
        <v>680</v>
      </c>
      <c r="B25" s="4" t="s">
        <v>680</v>
      </c>
      <c r="C25" s="4" t="s">
        <v>3</v>
      </c>
      <c r="D25" s="3" t="s">
        <v>681</v>
      </c>
      <c r="E25" s="3" t="s">
        <v>244</v>
      </c>
      <c r="F25" s="3">
        <v>6642</v>
      </c>
      <c r="G25" s="3" t="s">
        <v>12</v>
      </c>
      <c r="H25" s="3">
        <v>1651</v>
      </c>
      <c r="I25" s="3" t="s">
        <v>682</v>
      </c>
      <c r="J25" s="5" t="s">
        <v>43</v>
      </c>
      <c r="K25" s="7">
        <v>28.799999999999997</v>
      </c>
      <c r="L25" s="7">
        <v>47548.800000000003</v>
      </c>
      <c r="M25" s="8">
        <v>0.05</v>
      </c>
      <c r="N25" s="7">
        <v>45171.359999999993</v>
      </c>
      <c r="O25" s="8">
        <v>0.2</v>
      </c>
      <c r="P25" s="7">
        <v>36137.088000000003</v>
      </c>
      <c r="Q25" s="9">
        <v>8.7499999999999994E-2</v>
      </c>
      <c r="R25" s="9">
        <v>5.1955539908316369E-2</v>
      </c>
      <c r="S25" s="9">
        <v>0.13945553990831636</v>
      </c>
      <c r="T25" s="3">
        <v>4</v>
      </c>
      <c r="U25" s="3">
        <v>0</v>
      </c>
      <c r="V25" s="3">
        <v>0</v>
      </c>
      <c r="W25" s="7">
        <v>259000</v>
      </c>
      <c r="X25" s="7">
        <v>156.9532484287827</v>
      </c>
    </row>
    <row r="26" spans="1:24" x14ac:dyDescent="0.25">
      <c r="A26" s="3" t="s">
        <v>683</v>
      </c>
      <c r="B26" s="4" t="s">
        <v>683</v>
      </c>
      <c r="C26" s="4" t="s">
        <v>4</v>
      </c>
      <c r="D26" s="3" t="s">
        <v>684</v>
      </c>
      <c r="E26" s="3" t="s">
        <v>244</v>
      </c>
      <c r="F26" s="3">
        <v>12240</v>
      </c>
      <c r="G26" s="3" t="s">
        <v>13</v>
      </c>
      <c r="H26" s="3">
        <v>942</v>
      </c>
      <c r="I26" s="3" t="s">
        <v>685</v>
      </c>
      <c r="J26" s="5" t="s">
        <v>43</v>
      </c>
      <c r="K26" s="7">
        <v>28.799999999999997</v>
      </c>
      <c r="L26" s="7">
        <v>27129.599999999999</v>
      </c>
      <c r="M26" s="8">
        <v>0.05</v>
      </c>
      <c r="N26" s="7">
        <v>25773.119999999999</v>
      </c>
      <c r="O26" s="8">
        <v>0.2</v>
      </c>
      <c r="P26" s="7">
        <v>20618.495999999999</v>
      </c>
      <c r="Q26" s="9">
        <v>8.5000000000000006E-2</v>
      </c>
      <c r="R26" s="9">
        <v>5.1955767500000007E-2</v>
      </c>
      <c r="S26" s="9">
        <v>0.13695576750000002</v>
      </c>
      <c r="T26" s="3">
        <v>4</v>
      </c>
      <c r="U26" s="3">
        <v>8472</v>
      </c>
      <c r="V26" s="3">
        <v>74130</v>
      </c>
      <c r="W26" s="7">
        <v>225000</v>
      </c>
      <c r="X26" s="7">
        <v>159.81802299782663</v>
      </c>
    </row>
    <row r="27" spans="1:24" x14ac:dyDescent="0.25">
      <c r="A27" s="3" t="s">
        <v>686</v>
      </c>
      <c r="B27" s="4" t="s">
        <v>686</v>
      </c>
      <c r="C27" s="4" t="s">
        <v>8</v>
      </c>
      <c r="D27" s="3" t="s">
        <v>687</v>
      </c>
      <c r="E27" s="3" t="s">
        <v>244</v>
      </c>
      <c r="F27" s="3">
        <v>39860</v>
      </c>
      <c r="G27" s="3" t="s">
        <v>175</v>
      </c>
      <c r="H27" s="3">
        <v>3150</v>
      </c>
      <c r="I27" s="3" t="s">
        <v>676</v>
      </c>
      <c r="J27" s="5" t="s">
        <v>44</v>
      </c>
      <c r="K27" s="7">
        <v>42.592000000000013</v>
      </c>
      <c r="L27" s="7">
        <v>134164.80000000005</v>
      </c>
      <c r="M27" s="8">
        <v>0.05</v>
      </c>
      <c r="N27" s="7">
        <v>127456.56000000004</v>
      </c>
      <c r="O27" s="8">
        <v>0.18000000000000002</v>
      </c>
      <c r="P27" s="7">
        <v>104514.37920000002</v>
      </c>
      <c r="Q27" s="9">
        <v>8.2500000000000004E-2</v>
      </c>
      <c r="R27" s="9">
        <v>5.1955767500000007E-2</v>
      </c>
      <c r="S27" s="9">
        <v>0.13445576750000002</v>
      </c>
      <c r="T27" s="3">
        <v>13</v>
      </c>
      <c r="U27" s="3">
        <v>0</v>
      </c>
      <c r="V27" s="3">
        <v>0</v>
      </c>
      <c r="W27" s="7">
        <v>777000</v>
      </c>
      <c r="X27" s="7">
        <v>246.76641706723368</v>
      </c>
    </row>
    <row r="28" spans="1:24" x14ac:dyDescent="0.25">
      <c r="A28" s="3" t="s">
        <v>688</v>
      </c>
      <c r="B28" s="4" t="s">
        <v>688</v>
      </c>
      <c r="C28" s="4" t="s">
        <v>8</v>
      </c>
      <c r="D28" s="3" t="s">
        <v>689</v>
      </c>
      <c r="E28" s="3" t="s">
        <v>244</v>
      </c>
      <c r="F28" s="3">
        <v>39896</v>
      </c>
      <c r="G28" s="3" t="s">
        <v>25</v>
      </c>
      <c r="H28" s="3">
        <v>7575</v>
      </c>
      <c r="I28" s="3" t="s">
        <v>219</v>
      </c>
      <c r="J28" s="5" t="s">
        <v>44</v>
      </c>
      <c r="K28" s="7">
        <v>25.92</v>
      </c>
      <c r="L28" s="7">
        <v>196344</v>
      </c>
      <c r="M28" s="8">
        <v>0.05</v>
      </c>
      <c r="N28" s="7">
        <v>186526.8</v>
      </c>
      <c r="O28" s="8">
        <v>0.16000000000000003</v>
      </c>
      <c r="P28" s="7">
        <v>156682.51199999999</v>
      </c>
      <c r="Q28" s="9">
        <v>8.5000000000000006E-2</v>
      </c>
      <c r="R28" s="9">
        <v>5.1955767500000007E-2</v>
      </c>
      <c r="S28" s="9">
        <v>0.13695576750000002</v>
      </c>
      <c r="T28" s="3">
        <v>6</v>
      </c>
      <c r="U28" s="3">
        <v>0</v>
      </c>
      <c r="V28" s="3">
        <v>0</v>
      </c>
      <c r="W28" s="7">
        <v>1144000</v>
      </c>
      <c r="X28" s="7">
        <v>151.02803173294618</v>
      </c>
    </row>
    <row r="29" spans="1:24" x14ac:dyDescent="0.25">
      <c r="A29" s="3" t="s">
        <v>690</v>
      </c>
      <c r="B29" s="4" t="s">
        <v>690</v>
      </c>
      <c r="C29" s="4" t="s">
        <v>4</v>
      </c>
      <c r="D29" s="3" t="s">
        <v>691</v>
      </c>
      <c r="E29" s="3" t="s">
        <v>244</v>
      </c>
      <c r="F29" s="3">
        <v>41011</v>
      </c>
      <c r="G29" s="3" t="s">
        <v>207</v>
      </c>
      <c r="H29" s="3">
        <v>4879</v>
      </c>
      <c r="I29" s="3" t="s">
        <v>185</v>
      </c>
      <c r="J29" s="5" t="s">
        <v>44</v>
      </c>
      <c r="K29" s="7">
        <v>28</v>
      </c>
      <c r="L29" s="7">
        <v>136612</v>
      </c>
      <c r="M29" s="8">
        <v>0.05</v>
      </c>
      <c r="N29" s="7">
        <v>129781.4</v>
      </c>
      <c r="O29" s="8">
        <v>0.2</v>
      </c>
      <c r="P29" s="7">
        <v>103825.12</v>
      </c>
      <c r="Q29" s="9">
        <v>7.0000000000000007E-2</v>
      </c>
      <c r="R29" s="9">
        <v>5.1955767500000007E-2</v>
      </c>
      <c r="S29" s="9">
        <v>0.12195576750000001</v>
      </c>
      <c r="T29" s="3">
        <v>10</v>
      </c>
      <c r="U29" s="3">
        <v>0</v>
      </c>
      <c r="V29" s="3">
        <v>0</v>
      </c>
      <c r="W29" s="7">
        <v>851000</v>
      </c>
      <c r="X29" s="7">
        <v>174.48949267610487</v>
      </c>
    </row>
    <row r="30" spans="1:24" x14ac:dyDescent="0.25">
      <c r="A30" s="3" t="s">
        <v>692</v>
      </c>
      <c r="B30" s="4" t="s">
        <v>692</v>
      </c>
      <c r="C30" s="4" t="s">
        <v>9</v>
      </c>
      <c r="D30" s="3" t="s">
        <v>693</v>
      </c>
      <c r="E30" s="3" t="s">
        <v>244</v>
      </c>
      <c r="F30" s="3">
        <v>86772</v>
      </c>
      <c r="G30" s="3" t="s">
        <v>24</v>
      </c>
      <c r="H30" s="3">
        <v>4564</v>
      </c>
      <c r="I30" s="3" t="s">
        <v>180</v>
      </c>
      <c r="J30" s="5" t="s">
        <v>43</v>
      </c>
      <c r="K30" s="7">
        <v>42</v>
      </c>
      <c r="L30" s="7">
        <v>191688</v>
      </c>
      <c r="M30" s="8">
        <v>0.05</v>
      </c>
      <c r="N30" s="7">
        <v>182103.6</v>
      </c>
      <c r="O30" s="8">
        <v>0.2</v>
      </c>
      <c r="P30" s="7">
        <v>145682.88</v>
      </c>
      <c r="Q30" s="9">
        <v>0.08</v>
      </c>
      <c r="R30" s="9">
        <v>5.1955767500000007E-2</v>
      </c>
      <c r="S30" s="9">
        <v>0.13195576750000002</v>
      </c>
      <c r="T30" s="3">
        <v>20</v>
      </c>
      <c r="U30" s="3">
        <v>0</v>
      </c>
      <c r="V30" s="3">
        <v>0</v>
      </c>
      <c r="W30" s="7">
        <v>1104000</v>
      </c>
      <c r="X30" s="7">
        <v>241.89924097103221</v>
      </c>
    </row>
    <row r="31" spans="1:24" x14ac:dyDescent="0.25">
      <c r="A31" s="3" t="s">
        <v>694</v>
      </c>
      <c r="B31" s="4" t="s">
        <v>695</v>
      </c>
      <c r="C31" s="4" t="s">
        <v>696</v>
      </c>
      <c r="D31" s="3" t="s">
        <v>697</v>
      </c>
      <c r="E31" s="3" t="s">
        <v>244</v>
      </c>
      <c r="F31" s="3">
        <v>518241</v>
      </c>
      <c r="G31" s="3" t="s">
        <v>21</v>
      </c>
      <c r="H31" s="3">
        <v>119012</v>
      </c>
      <c r="I31" s="3" t="s">
        <v>182</v>
      </c>
      <c r="J31" s="5" t="s">
        <v>44</v>
      </c>
      <c r="K31" s="7">
        <v>26</v>
      </c>
      <c r="L31" s="7">
        <v>3094312</v>
      </c>
      <c r="M31" s="8">
        <v>0.05</v>
      </c>
      <c r="N31" s="7">
        <v>2939596.4</v>
      </c>
      <c r="O31" s="8">
        <v>0.3</v>
      </c>
      <c r="P31" s="7">
        <v>2057717.48</v>
      </c>
      <c r="Q31" s="9">
        <v>7.4999999999999997E-2</v>
      </c>
      <c r="R31" s="9">
        <v>5.1108612333421677E-2</v>
      </c>
      <c r="S31" s="9">
        <v>0.12610861233342169</v>
      </c>
      <c r="T31" s="3">
        <v>7</v>
      </c>
      <c r="U31" s="3">
        <v>0</v>
      </c>
      <c r="V31" s="3">
        <v>0</v>
      </c>
      <c r="W31" s="7">
        <v>16317000</v>
      </c>
      <c r="X31" s="7">
        <v>137.1040381785071</v>
      </c>
    </row>
    <row r="32" spans="1:24" x14ac:dyDescent="0.25">
      <c r="A32" s="3" t="s">
        <v>698</v>
      </c>
      <c r="B32" s="4" t="s">
        <v>698</v>
      </c>
      <c r="C32" s="4" t="s">
        <v>4</v>
      </c>
      <c r="D32" s="3" t="s">
        <v>699</v>
      </c>
      <c r="E32" s="3" t="s">
        <v>244</v>
      </c>
      <c r="F32" s="3">
        <v>44795</v>
      </c>
      <c r="G32" s="3" t="s">
        <v>104</v>
      </c>
      <c r="H32" s="3">
        <v>11159</v>
      </c>
      <c r="I32" s="3" t="s">
        <v>700</v>
      </c>
      <c r="J32" s="5" t="s">
        <v>44</v>
      </c>
      <c r="K32" s="7">
        <v>26.136000000000006</v>
      </c>
      <c r="L32" s="7">
        <v>291651.62400000007</v>
      </c>
      <c r="M32" s="8">
        <v>0.05</v>
      </c>
      <c r="N32" s="7">
        <v>277069.04280000005</v>
      </c>
      <c r="O32" s="8">
        <v>0.18000000000000002</v>
      </c>
      <c r="P32" s="7">
        <v>227196.61509599999</v>
      </c>
      <c r="Q32" s="9">
        <v>7.4999999999999997E-2</v>
      </c>
      <c r="R32" s="9">
        <v>5.1955767500000007E-2</v>
      </c>
      <c r="S32" s="9">
        <v>0.12695576750000001</v>
      </c>
      <c r="T32" s="3">
        <v>7</v>
      </c>
      <c r="U32" s="3">
        <v>0</v>
      </c>
      <c r="V32" s="3">
        <v>0</v>
      </c>
      <c r="W32" s="7">
        <v>1790000</v>
      </c>
      <c r="X32" s="7">
        <v>160.37037466612139</v>
      </c>
    </row>
    <row r="33" spans="1:24" x14ac:dyDescent="0.25">
      <c r="A33" s="3" t="s">
        <v>701</v>
      </c>
      <c r="B33" s="4" t="s">
        <v>702</v>
      </c>
      <c r="C33" s="4" t="s">
        <v>703</v>
      </c>
      <c r="D33" s="3" t="s">
        <v>704</v>
      </c>
      <c r="E33" s="3" t="s">
        <v>244</v>
      </c>
      <c r="F33" s="3">
        <v>83930</v>
      </c>
      <c r="G33" s="3" t="s">
        <v>204</v>
      </c>
      <c r="H33" s="3">
        <v>22500</v>
      </c>
      <c r="I33" s="3" t="s">
        <v>163</v>
      </c>
      <c r="J33" s="5" t="s">
        <v>44</v>
      </c>
      <c r="K33" s="7">
        <v>15.840000000000002</v>
      </c>
      <c r="L33" s="7">
        <v>356400.00000000006</v>
      </c>
      <c r="M33" s="8">
        <v>0.08</v>
      </c>
      <c r="N33" s="7">
        <v>327888.00000000006</v>
      </c>
      <c r="O33" s="8">
        <v>0.22500000000000001</v>
      </c>
      <c r="P33" s="7">
        <v>254113.20000000004</v>
      </c>
      <c r="Q33" s="9">
        <v>0.08</v>
      </c>
      <c r="R33" s="9">
        <v>5.1955767500000007E-2</v>
      </c>
      <c r="S33" s="9">
        <v>0.13195576750000002</v>
      </c>
      <c r="T33" s="3">
        <v>4</v>
      </c>
      <c r="U33" s="3">
        <v>0</v>
      </c>
      <c r="V33" s="3">
        <v>0</v>
      </c>
      <c r="W33" s="7">
        <v>1926000</v>
      </c>
      <c r="X33" s="7">
        <v>85.588680312893487</v>
      </c>
    </row>
    <row r="34" spans="1:24" x14ac:dyDescent="0.25">
      <c r="A34" s="3" t="s">
        <v>705</v>
      </c>
      <c r="B34" s="4" t="s">
        <v>705</v>
      </c>
      <c r="C34" s="4" t="s">
        <v>3</v>
      </c>
      <c r="D34" s="3" t="s">
        <v>706</v>
      </c>
      <c r="E34" s="3" t="s">
        <v>244</v>
      </c>
      <c r="F34" s="3">
        <v>69606</v>
      </c>
      <c r="G34" s="3" t="s">
        <v>14</v>
      </c>
      <c r="H34" s="3">
        <v>18774</v>
      </c>
      <c r="I34" s="3" t="s">
        <v>664</v>
      </c>
      <c r="J34" s="5" t="s">
        <v>44</v>
      </c>
      <c r="K34" s="7">
        <v>21.6</v>
      </c>
      <c r="L34" s="7">
        <v>405518.4</v>
      </c>
      <c r="M34" s="8">
        <v>0.08</v>
      </c>
      <c r="N34" s="7">
        <v>373076.92800000001</v>
      </c>
      <c r="O34" s="8">
        <v>0.2</v>
      </c>
      <c r="P34" s="7">
        <v>298461.54240000003</v>
      </c>
      <c r="Q34" s="9">
        <v>8.7499999999999994E-2</v>
      </c>
      <c r="R34" s="9">
        <v>5.1955832123128542E-2</v>
      </c>
      <c r="S34" s="9">
        <v>0.13945583212312854</v>
      </c>
      <c r="T34" s="3">
        <v>4</v>
      </c>
      <c r="U34" s="3">
        <v>0</v>
      </c>
      <c r="V34" s="3">
        <v>0</v>
      </c>
      <c r="W34" s="7">
        <v>2140000</v>
      </c>
      <c r="X34" s="7">
        <v>113.99738367315948</v>
      </c>
    </row>
    <row r="35" spans="1:24" x14ac:dyDescent="0.25">
      <c r="A35" s="3" t="s">
        <v>707</v>
      </c>
      <c r="B35" s="4" t="s">
        <v>707</v>
      </c>
      <c r="C35" s="4" t="s">
        <v>9</v>
      </c>
      <c r="D35" s="3" t="s">
        <v>708</v>
      </c>
      <c r="E35" s="3" t="s">
        <v>244</v>
      </c>
      <c r="F35" s="3">
        <v>108098</v>
      </c>
      <c r="G35" s="3" t="s">
        <v>179</v>
      </c>
      <c r="H35" s="3">
        <v>9427</v>
      </c>
      <c r="I35" s="3" t="s">
        <v>180</v>
      </c>
      <c r="J35" s="5" t="s">
        <v>43</v>
      </c>
      <c r="K35" s="7">
        <v>28</v>
      </c>
      <c r="L35" s="7">
        <v>263956</v>
      </c>
      <c r="M35" s="8">
        <v>0.05</v>
      </c>
      <c r="N35" s="7">
        <v>250758.2</v>
      </c>
      <c r="O35" s="8">
        <v>0.2</v>
      </c>
      <c r="P35" s="7">
        <v>200606.56</v>
      </c>
      <c r="Q35" s="9">
        <v>0.08</v>
      </c>
      <c r="R35" s="9">
        <v>5.1955767500000007E-2</v>
      </c>
      <c r="S35" s="9">
        <v>0.13195576750000002</v>
      </c>
      <c r="T35" s="3">
        <v>10</v>
      </c>
      <c r="U35" s="3">
        <v>0</v>
      </c>
      <c r="V35" s="3">
        <v>0</v>
      </c>
      <c r="W35" s="7">
        <v>1520000</v>
      </c>
      <c r="X35" s="7">
        <v>161.26616064735478</v>
      </c>
    </row>
    <row r="36" spans="1:24" x14ac:dyDescent="0.25">
      <c r="A36" s="3" t="s">
        <v>709</v>
      </c>
      <c r="B36" s="4" t="s">
        <v>709</v>
      </c>
      <c r="C36" s="4" t="s">
        <v>8</v>
      </c>
      <c r="D36" s="3" t="s">
        <v>710</v>
      </c>
      <c r="E36" s="3" t="s">
        <v>244</v>
      </c>
      <c r="F36" s="3">
        <v>48036</v>
      </c>
      <c r="G36" s="3" t="s">
        <v>25</v>
      </c>
      <c r="H36" s="3">
        <v>7200</v>
      </c>
      <c r="I36" s="3" t="s">
        <v>671</v>
      </c>
      <c r="J36" s="5" t="s">
        <v>43</v>
      </c>
      <c r="K36" s="7">
        <v>19.8</v>
      </c>
      <c r="L36" s="7">
        <v>142560</v>
      </c>
      <c r="M36" s="8">
        <v>0.05</v>
      </c>
      <c r="N36" s="7">
        <v>135432</v>
      </c>
      <c r="O36" s="8">
        <v>0.18000000000000002</v>
      </c>
      <c r="P36" s="7">
        <v>111054.24</v>
      </c>
      <c r="Q36" s="9">
        <v>9.5000000000000001E-2</v>
      </c>
      <c r="R36" s="9">
        <v>5.1955908991356242E-2</v>
      </c>
      <c r="S36" s="9">
        <v>0.14695590899135624</v>
      </c>
      <c r="T36" s="3">
        <v>6</v>
      </c>
      <c r="U36" s="3">
        <v>4836</v>
      </c>
      <c r="V36" s="3">
        <v>33852</v>
      </c>
      <c r="W36" s="7">
        <v>790000</v>
      </c>
      <c r="X36" s="7">
        <v>104.9580115958946</v>
      </c>
    </row>
    <row r="37" spans="1:24" ht="30" x14ac:dyDescent="0.25">
      <c r="A37" s="3" t="s">
        <v>711</v>
      </c>
      <c r="B37" s="4" t="s">
        <v>712</v>
      </c>
      <c r="C37" s="4" t="s">
        <v>713</v>
      </c>
      <c r="D37" s="3" t="s">
        <v>714</v>
      </c>
      <c r="E37" s="3" t="s">
        <v>244</v>
      </c>
      <c r="F37" s="3">
        <v>604837</v>
      </c>
      <c r="G37" s="3" t="s">
        <v>715</v>
      </c>
      <c r="H37" s="3">
        <v>5076</v>
      </c>
      <c r="I37" s="3" t="s">
        <v>716</v>
      </c>
      <c r="J37" s="5" t="s">
        <v>43</v>
      </c>
      <c r="K37" s="7">
        <v>23.957999999999998</v>
      </c>
      <c r="L37" s="7">
        <v>121610.808</v>
      </c>
      <c r="M37" s="8">
        <v>0.05</v>
      </c>
      <c r="N37" s="7">
        <v>115530.26760000001</v>
      </c>
      <c r="O37" s="8">
        <v>0.18000000000000002</v>
      </c>
      <c r="P37" s="7">
        <v>94734.819432000004</v>
      </c>
      <c r="Q37" s="9">
        <v>0.08</v>
      </c>
      <c r="R37" s="9">
        <v>4.745700918272009E-2</v>
      </c>
      <c r="S37" s="9">
        <v>0.1274570091827201</v>
      </c>
      <c r="T37" s="3">
        <v>4</v>
      </c>
      <c r="U37" s="3">
        <v>0</v>
      </c>
      <c r="V37" s="3">
        <v>0</v>
      </c>
      <c r="W37" s="7">
        <v>743000</v>
      </c>
      <c r="X37" s="7">
        <v>146.42805538646095</v>
      </c>
    </row>
    <row r="38" spans="1:24" x14ac:dyDescent="0.25">
      <c r="A38" s="3" t="s">
        <v>717</v>
      </c>
      <c r="B38" s="4" t="s">
        <v>717</v>
      </c>
      <c r="C38" s="4" t="s">
        <v>718</v>
      </c>
      <c r="D38" s="3" t="s">
        <v>719</v>
      </c>
      <c r="E38" s="3" t="s">
        <v>244</v>
      </c>
      <c r="F38" s="3">
        <v>74661</v>
      </c>
      <c r="G38" s="3" t="s">
        <v>13</v>
      </c>
      <c r="H38" s="3">
        <v>784</v>
      </c>
      <c r="I38" s="3" t="s">
        <v>58</v>
      </c>
      <c r="J38" s="5" t="s">
        <v>43</v>
      </c>
      <c r="K38" s="7">
        <v>28.799999999999997</v>
      </c>
      <c r="L38" s="7">
        <v>22579.199999999997</v>
      </c>
      <c r="M38" s="8">
        <v>0.05</v>
      </c>
      <c r="N38" s="7">
        <v>21450.240000000002</v>
      </c>
      <c r="O38" s="8">
        <v>0.2</v>
      </c>
      <c r="P38" s="7">
        <v>17160.191999999999</v>
      </c>
      <c r="Q38" s="9">
        <v>8.5000000000000006E-2</v>
      </c>
      <c r="R38" s="9">
        <v>2.0782307000000003E-2</v>
      </c>
      <c r="S38" s="9">
        <v>0.10578230700000001</v>
      </c>
      <c r="T38" s="3">
        <v>4</v>
      </c>
      <c r="U38" s="3">
        <v>71525</v>
      </c>
      <c r="V38" s="3">
        <v>500675</v>
      </c>
      <c r="W38" s="7">
        <v>663000</v>
      </c>
      <c r="X38" s="7">
        <v>206.9155099822128</v>
      </c>
    </row>
    <row r="39" spans="1:24" x14ac:dyDescent="0.25">
      <c r="A39" s="3" t="s">
        <v>720</v>
      </c>
      <c r="B39" s="4" t="s">
        <v>720</v>
      </c>
      <c r="C39" s="4" t="s">
        <v>3</v>
      </c>
      <c r="D39" s="3" t="s">
        <v>721</v>
      </c>
      <c r="E39" s="3" t="s">
        <v>244</v>
      </c>
      <c r="F39" s="3">
        <v>203649</v>
      </c>
      <c r="G39" s="3" t="s">
        <v>15</v>
      </c>
      <c r="H39" s="3">
        <v>38882</v>
      </c>
      <c r="I39" s="3" t="s">
        <v>664</v>
      </c>
      <c r="J39" s="5" t="s">
        <v>44</v>
      </c>
      <c r="K39" s="7">
        <v>27.104000000000006</v>
      </c>
      <c r="L39" s="7">
        <v>1053857.7280000004</v>
      </c>
      <c r="M39" s="8">
        <v>0.05</v>
      </c>
      <c r="N39" s="7">
        <v>1001164.8416000004</v>
      </c>
      <c r="O39" s="8">
        <v>0.18000000000000002</v>
      </c>
      <c r="P39" s="7">
        <v>820955.17011200031</v>
      </c>
      <c r="Q39" s="9">
        <v>8.2500000000000004E-2</v>
      </c>
      <c r="R39" s="9">
        <v>5.1900627737383895E-2</v>
      </c>
      <c r="S39" s="9">
        <v>0.1344006277373839</v>
      </c>
      <c r="T39" s="3">
        <v>4</v>
      </c>
      <c r="U39" s="3">
        <v>41745</v>
      </c>
      <c r="V39" s="3">
        <v>292215</v>
      </c>
      <c r="W39" s="7">
        <v>6400000</v>
      </c>
      <c r="X39" s="7">
        <v>157.09759958306421</v>
      </c>
    </row>
    <row r="40" spans="1:24" x14ac:dyDescent="0.25">
      <c r="A40" s="3" t="s">
        <v>722</v>
      </c>
      <c r="B40" s="4" t="s">
        <v>722</v>
      </c>
      <c r="C40" s="4" t="s">
        <v>206</v>
      </c>
      <c r="D40" s="3" t="s">
        <v>723</v>
      </c>
      <c r="E40" s="3" t="s">
        <v>244</v>
      </c>
      <c r="F40" s="3">
        <v>364633</v>
      </c>
      <c r="G40" s="3" t="s">
        <v>26</v>
      </c>
      <c r="H40" s="3">
        <v>70848</v>
      </c>
      <c r="I40" s="3" t="s">
        <v>178</v>
      </c>
      <c r="J40" s="5" t="s">
        <v>44</v>
      </c>
      <c r="K40" s="7">
        <v>23.760000000000005</v>
      </c>
      <c r="L40" s="7">
        <v>1683348.4800000004</v>
      </c>
      <c r="M40" s="8">
        <v>0.05</v>
      </c>
      <c r="N40" s="7">
        <v>1599181.0560000003</v>
      </c>
      <c r="O40" s="8">
        <v>0.18000000000000002</v>
      </c>
      <c r="P40" s="7">
        <v>1311328.4659200003</v>
      </c>
      <c r="Q40" s="9">
        <v>7.4999999999999997E-2</v>
      </c>
      <c r="R40" s="9">
        <v>5.1955767500000007E-2</v>
      </c>
      <c r="S40" s="9">
        <v>0.12695576750000001</v>
      </c>
      <c r="T40" s="3">
        <v>6</v>
      </c>
      <c r="U40" s="3">
        <v>0</v>
      </c>
      <c r="V40" s="3">
        <v>0</v>
      </c>
      <c r="W40" s="7">
        <v>10329000</v>
      </c>
      <c r="X40" s="7">
        <v>145.79124969647404</v>
      </c>
    </row>
    <row r="41" spans="1:24" x14ac:dyDescent="0.25">
      <c r="A41" s="3" t="s">
        <v>724</v>
      </c>
      <c r="B41" s="4" t="s">
        <v>724</v>
      </c>
      <c r="C41" s="4" t="s">
        <v>208</v>
      </c>
      <c r="D41" s="3" t="s">
        <v>725</v>
      </c>
      <c r="E41" s="3" t="s">
        <v>244</v>
      </c>
      <c r="F41" s="3">
        <v>208610</v>
      </c>
      <c r="G41" s="3" t="s">
        <v>21</v>
      </c>
      <c r="H41" s="3">
        <v>38950</v>
      </c>
      <c r="I41" s="3" t="s">
        <v>515</v>
      </c>
      <c r="J41" s="5" t="s">
        <v>44</v>
      </c>
      <c r="K41" s="7">
        <v>26</v>
      </c>
      <c r="L41" s="7">
        <v>1012700</v>
      </c>
      <c r="M41" s="8">
        <v>0.05</v>
      </c>
      <c r="N41" s="7">
        <v>962065</v>
      </c>
      <c r="O41" s="8">
        <v>0.3</v>
      </c>
      <c r="P41" s="7">
        <v>673445.5</v>
      </c>
      <c r="Q41" s="9">
        <v>7.4999999999999997E-2</v>
      </c>
      <c r="R41" s="9">
        <v>5.1955756814668651E-2</v>
      </c>
      <c r="S41" s="9">
        <v>0.12695575681466864</v>
      </c>
      <c r="T41" s="3">
        <v>7</v>
      </c>
      <c r="U41" s="3">
        <v>0</v>
      </c>
      <c r="V41" s="3">
        <v>0</v>
      </c>
      <c r="W41" s="7">
        <v>5305000</v>
      </c>
      <c r="X41" s="7">
        <v>136.18917671642197</v>
      </c>
    </row>
    <row r="42" spans="1:24" x14ac:dyDescent="0.25">
      <c r="A42" s="3" t="s">
        <v>726</v>
      </c>
      <c r="B42" s="4" t="s">
        <v>726</v>
      </c>
      <c r="C42" s="4" t="s">
        <v>9</v>
      </c>
      <c r="D42" s="3" t="s">
        <v>727</v>
      </c>
      <c r="E42" s="3" t="s">
        <v>244</v>
      </c>
      <c r="F42" s="3">
        <v>53276</v>
      </c>
      <c r="G42" s="3" t="s">
        <v>24</v>
      </c>
      <c r="H42" s="3">
        <v>4350</v>
      </c>
      <c r="I42" s="3" t="s">
        <v>438</v>
      </c>
      <c r="J42" s="5" t="s">
        <v>44</v>
      </c>
      <c r="K42" s="7">
        <v>46.2</v>
      </c>
      <c r="L42" s="7">
        <v>200970</v>
      </c>
      <c r="M42" s="8">
        <v>0.05</v>
      </c>
      <c r="N42" s="7">
        <v>190921.5</v>
      </c>
      <c r="O42" s="8">
        <v>0.18000000000000002</v>
      </c>
      <c r="P42" s="7">
        <v>156555.63</v>
      </c>
      <c r="Q42" s="9">
        <v>7.4999999999999997E-2</v>
      </c>
      <c r="R42" s="9">
        <v>5.1955723287480535E-2</v>
      </c>
      <c r="S42" s="9">
        <v>0.12695572328748053</v>
      </c>
      <c r="T42" s="3">
        <v>20</v>
      </c>
      <c r="U42" s="3">
        <v>0</v>
      </c>
      <c r="V42" s="3">
        <v>0</v>
      </c>
      <c r="W42" s="7">
        <v>1233000</v>
      </c>
      <c r="X42" s="7">
        <v>283.48308424429302</v>
      </c>
    </row>
    <row r="43" spans="1:24" x14ac:dyDescent="0.25">
      <c r="A43" s="3" t="s">
        <v>728</v>
      </c>
      <c r="B43" s="4" t="s">
        <v>728</v>
      </c>
      <c r="C43" s="4" t="s">
        <v>9</v>
      </c>
      <c r="D43" s="3" t="s">
        <v>729</v>
      </c>
      <c r="E43" s="3" t="s">
        <v>244</v>
      </c>
      <c r="F43" s="3">
        <v>43525</v>
      </c>
      <c r="G43" s="3" t="s">
        <v>179</v>
      </c>
      <c r="H43" s="3">
        <v>10826</v>
      </c>
      <c r="I43" s="3" t="s">
        <v>664</v>
      </c>
      <c r="J43" s="5" t="s">
        <v>43</v>
      </c>
      <c r="K43" s="7">
        <v>28</v>
      </c>
      <c r="L43" s="7">
        <v>303128</v>
      </c>
      <c r="M43" s="8">
        <v>0.05</v>
      </c>
      <c r="N43" s="7">
        <v>287971.59999999998</v>
      </c>
      <c r="O43" s="8">
        <v>0.2</v>
      </c>
      <c r="P43" s="7">
        <v>230377.27999999997</v>
      </c>
      <c r="Q43" s="9">
        <v>0.08</v>
      </c>
      <c r="R43" s="9">
        <v>5.1955830534373894E-2</v>
      </c>
      <c r="S43" s="9">
        <v>0.1319558305343739</v>
      </c>
      <c r="T43" s="3">
        <v>10</v>
      </c>
      <c r="U43" s="3">
        <v>0</v>
      </c>
      <c r="V43" s="3">
        <v>0</v>
      </c>
      <c r="W43" s="7">
        <v>1746000</v>
      </c>
      <c r="X43" s="7">
        <v>161.26608361164193</v>
      </c>
    </row>
    <row r="44" spans="1:24" ht="30" x14ac:dyDescent="0.25">
      <c r="A44" s="3" t="s">
        <v>730</v>
      </c>
      <c r="B44" s="4" t="s">
        <v>731</v>
      </c>
      <c r="C44" s="4" t="s">
        <v>732</v>
      </c>
      <c r="D44" s="3" t="s">
        <v>733</v>
      </c>
      <c r="E44" s="3" t="s">
        <v>244</v>
      </c>
      <c r="F44" s="3">
        <v>449840</v>
      </c>
      <c r="G44" s="3" t="s">
        <v>21</v>
      </c>
      <c r="H44" s="3">
        <v>59960</v>
      </c>
      <c r="I44" s="3" t="s">
        <v>565</v>
      </c>
      <c r="J44" s="5" t="s">
        <v>43</v>
      </c>
      <c r="K44" s="7">
        <v>26</v>
      </c>
      <c r="L44" s="7">
        <v>1558960</v>
      </c>
      <c r="M44" s="8">
        <v>0.05</v>
      </c>
      <c r="N44" s="7">
        <v>1481012</v>
      </c>
      <c r="O44" s="8">
        <v>0.3</v>
      </c>
      <c r="P44" s="7">
        <v>1036708.4</v>
      </c>
      <c r="Q44" s="9">
        <v>0.08</v>
      </c>
      <c r="R44" s="9">
        <v>5.195578725525251E-2</v>
      </c>
      <c r="S44" s="9">
        <v>0.1319557872552525</v>
      </c>
      <c r="T44" s="3">
        <v>7</v>
      </c>
      <c r="U44" s="3">
        <v>18535</v>
      </c>
      <c r="V44" s="3">
        <v>129745</v>
      </c>
      <c r="W44" s="7">
        <v>7986000</v>
      </c>
      <c r="X44" s="7">
        <v>131.02873590951026</v>
      </c>
    </row>
    <row r="45" spans="1:24" x14ac:dyDescent="0.25">
      <c r="A45" s="3" t="s">
        <v>734</v>
      </c>
      <c r="B45" s="4" t="s">
        <v>734</v>
      </c>
      <c r="C45" s="4" t="s">
        <v>9</v>
      </c>
      <c r="D45" s="3" t="s">
        <v>735</v>
      </c>
      <c r="E45" s="3" t="s">
        <v>244</v>
      </c>
      <c r="F45" s="3">
        <v>54245</v>
      </c>
      <c r="G45" s="3" t="s">
        <v>24</v>
      </c>
      <c r="H45" s="3">
        <v>6320</v>
      </c>
      <c r="I45" s="3" t="s">
        <v>736</v>
      </c>
      <c r="J45" s="5" t="s">
        <v>44</v>
      </c>
      <c r="K45" s="7">
        <v>41.580000000000005</v>
      </c>
      <c r="L45" s="7">
        <v>262785.60000000003</v>
      </c>
      <c r="M45" s="8">
        <v>0.05</v>
      </c>
      <c r="N45" s="7">
        <v>249646.32000000004</v>
      </c>
      <c r="O45" s="8">
        <v>0.18000000000000002</v>
      </c>
      <c r="P45" s="7">
        <v>204709.98240000004</v>
      </c>
      <c r="Q45" s="9">
        <v>7.4999999999999997E-2</v>
      </c>
      <c r="R45" s="9">
        <v>5.1955801268143906E-2</v>
      </c>
      <c r="S45" s="9">
        <v>0.1269558012681439</v>
      </c>
      <c r="T45" s="3">
        <v>20</v>
      </c>
      <c r="U45" s="3">
        <v>0</v>
      </c>
      <c r="V45" s="3">
        <v>0</v>
      </c>
      <c r="W45" s="7">
        <v>1612000</v>
      </c>
      <c r="X45" s="7">
        <v>255.13461910722151</v>
      </c>
    </row>
    <row r="46" spans="1:24" x14ac:dyDescent="0.25">
      <c r="A46" s="3" t="s">
        <v>737</v>
      </c>
      <c r="B46" s="4" t="s">
        <v>737</v>
      </c>
      <c r="C46" s="4" t="s">
        <v>4</v>
      </c>
      <c r="D46" s="3" t="s">
        <v>738</v>
      </c>
      <c r="E46" s="3" t="s">
        <v>244</v>
      </c>
      <c r="F46" s="3">
        <v>74598</v>
      </c>
      <c r="G46" s="3" t="s">
        <v>207</v>
      </c>
      <c r="H46" s="3">
        <v>9692</v>
      </c>
      <c r="I46" s="3" t="s">
        <v>420</v>
      </c>
      <c r="J46" s="5" t="s">
        <v>44</v>
      </c>
      <c r="K46" s="7">
        <v>27.72</v>
      </c>
      <c r="L46" s="7">
        <v>268662.24000000005</v>
      </c>
      <c r="M46" s="8">
        <v>0.05</v>
      </c>
      <c r="N46" s="7">
        <v>255229.12800000008</v>
      </c>
      <c r="O46" s="8">
        <v>0.18000000000000002</v>
      </c>
      <c r="P46" s="7">
        <v>209287.88496000005</v>
      </c>
      <c r="Q46" s="9">
        <v>7.0000000000000007E-2</v>
      </c>
      <c r="R46" s="9">
        <v>5.1955837853771135E-2</v>
      </c>
      <c r="S46" s="9">
        <v>0.12195583785377116</v>
      </c>
      <c r="T46" s="3">
        <v>10</v>
      </c>
      <c r="U46" s="3">
        <v>0</v>
      </c>
      <c r="V46" s="3">
        <v>0</v>
      </c>
      <c r="W46" s="7">
        <v>1716000</v>
      </c>
      <c r="X46" s="7">
        <v>177.06311054901479</v>
      </c>
    </row>
    <row r="47" spans="1:24" x14ac:dyDescent="0.25">
      <c r="A47" s="3" t="s">
        <v>739</v>
      </c>
      <c r="B47" s="4" t="s">
        <v>739</v>
      </c>
      <c r="C47" s="4" t="s">
        <v>208</v>
      </c>
      <c r="D47" s="3" t="s">
        <v>740</v>
      </c>
      <c r="E47" s="3" t="s">
        <v>244</v>
      </c>
      <c r="F47" s="3">
        <v>510569</v>
      </c>
      <c r="G47" s="3" t="s">
        <v>741</v>
      </c>
      <c r="H47" s="3">
        <v>122052</v>
      </c>
      <c r="I47" s="3" t="s">
        <v>671</v>
      </c>
      <c r="J47" s="5" t="s">
        <v>44</v>
      </c>
      <c r="K47" s="7">
        <v>11.880000000000004</v>
      </c>
      <c r="L47" s="7">
        <v>1449977.7600000002</v>
      </c>
      <c r="M47" s="8">
        <v>0.05</v>
      </c>
      <c r="N47" s="7">
        <v>1377478.8720000002</v>
      </c>
      <c r="O47" s="8">
        <v>0.18000000000000002</v>
      </c>
      <c r="P47" s="7">
        <v>1129532.6750399999</v>
      </c>
      <c r="Q47" s="9">
        <v>7.4999999999999997E-2</v>
      </c>
      <c r="R47" s="9">
        <v>5.1955767500000007E-2</v>
      </c>
      <c r="S47" s="9">
        <v>0.12695576750000001</v>
      </c>
      <c r="T47" s="3">
        <v>4</v>
      </c>
      <c r="U47" s="3">
        <v>22361</v>
      </c>
      <c r="V47" s="3">
        <v>156527</v>
      </c>
      <c r="W47" s="7">
        <v>9054000</v>
      </c>
      <c r="X47" s="7">
        <v>72.895624848237006</v>
      </c>
    </row>
    <row r="48" spans="1:24" x14ac:dyDescent="0.25">
      <c r="A48" s="3" t="s">
        <v>742</v>
      </c>
      <c r="B48" s="4" t="s">
        <v>742</v>
      </c>
      <c r="C48" s="4" t="s">
        <v>208</v>
      </c>
      <c r="D48" s="3" t="s">
        <v>743</v>
      </c>
      <c r="E48" s="3" t="s">
        <v>244</v>
      </c>
      <c r="F48" s="3">
        <v>387099</v>
      </c>
      <c r="G48" s="3" t="s">
        <v>741</v>
      </c>
      <c r="H48" s="3">
        <v>86814</v>
      </c>
      <c r="I48" s="3" t="s">
        <v>671</v>
      </c>
      <c r="J48" s="5" t="s">
        <v>43</v>
      </c>
      <c r="K48" s="7">
        <v>9.7200000000000006</v>
      </c>
      <c r="L48" s="7">
        <v>843832.08</v>
      </c>
      <c r="M48" s="8">
        <v>0.05</v>
      </c>
      <c r="N48" s="7">
        <v>801640.47600000002</v>
      </c>
      <c r="O48" s="8">
        <v>0.22000000000000003</v>
      </c>
      <c r="P48" s="7">
        <v>625279.57128000003</v>
      </c>
      <c r="Q48" s="9">
        <v>8.5000000000000006E-2</v>
      </c>
      <c r="R48" s="9">
        <v>5.195578146659291E-2</v>
      </c>
      <c r="S48" s="9">
        <v>0.13695578146659293</v>
      </c>
      <c r="T48" s="3">
        <v>4</v>
      </c>
      <c r="U48" s="3">
        <v>39843</v>
      </c>
      <c r="V48" s="3">
        <v>278901</v>
      </c>
      <c r="W48" s="7">
        <v>4844000</v>
      </c>
      <c r="X48" s="7">
        <v>52.590112829642621</v>
      </c>
    </row>
    <row r="49" spans="1:24" x14ac:dyDescent="0.25">
      <c r="A49" s="3" t="s">
        <v>744</v>
      </c>
      <c r="B49" s="4" t="s">
        <v>745</v>
      </c>
      <c r="C49" s="4" t="s">
        <v>746</v>
      </c>
      <c r="D49" s="3" t="s">
        <v>747</v>
      </c>
      <c r="E49" s="3" t="s">
        <v>244</v>
      </c>
      <c r="F49" s="3">
        <v>418287</v>
      </c>
      <c r="G49" s="3" t="s">
        <v>21</v>
      </c>
      <c r="H49" s="3">
        <v>67229</v>
      </c>
      <c r="I49" s="3" t="s">
        <v>438</v>
      </c>
      <c r="J49" s="5" t="s">
        <v>44</v>
      </c>
      <c r="K49" s="7">
        <v>28.6</v>
      </c>
      <c r="L49" s="7">
        <v>1922749.4</v>
      </c>
      <c r="M49" s="8">
        <v>0.05</v>
      </c>
      <c r="N49" s="7">
        <v>1826611.93</v>
      </c>
      <c r="O49" s="8">
        <v>0.27</v>
      </c>
      <c r="P49" s="7">
        <v>1333426.7089</v>
      </c>
      <c r="Q49" s="9">
        <v>7.4999999999999997E-2</v>
      </c>
      <c r="R49" s="9">
        <v>5.1789673278851873E-2</v>
      </c>
      <c r="S49" s="9">
        <v>0.12678967327885188</v>
      </c>
      <c r="T49" s="3">
        <v>7</v>
      </c>
      <c r="U49" s="3">
        <v>0</v>
      </c>
      <c r="V49" s="3">
        <v>0</v>
      </c>
      <c r="W49" s="7">
        <v>10517000</v>
      </c>
      <c r="X49" s="7">
        <v>156.43308707309575</v>
      </c>
    </row>
    <row r="54" spans="1:24" x14ac:dyDescent="0.25">
      <c r="U54" s="1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FF94C-E202-4496-9665-794FEFA5EF07}">
  <dimension ref="A1:AD37"/>
  <sheetViews>
    <sheetView tabSelected="1" topLeftCell="A13" workbookViewId="0">
      <selection activeCell="A3" sqref="A3"/>
    </sheetView>
  </sheetViews>
  <sheetFormatPr defaultRowHeight="15" x14ac:dyDescent="0.25"/>
  <cols>
    <col min="1" max="1" width="18.140625" bestFit="1" customWidth="1"/>
    <col min="2" max="2" width="81.140625" style="12" bestFit="1" customWidth="1"/>
    <col min="3" max="3" width="34.5703125" bestFit="1" customWidth="1"/>
    <col min="4" max="4" width="29.42578125" bestFit="1" customWidth="1"/>
    <col min="5" max="5" width="15.28515625" bestFit="1" customWidth="1"/>
    <col min="6" max="6" width="17.140625" bestFit="1" customWidth="1"/>
    <col min="7" max="7" width="43" bestFit="1" customWidth="1"/>
    <col min="8" max="8" width="11.42578125" bestFit="1" customWidth="1"/>
    <col min="9" max="9" width="12.140625" bestFit="1" customWidth="1"/>
    <col min="10" max="13" width="8.85546875" bestFit="1" customWidth="1"/>
    <col min="14" max="14" width="21.5703125" bestFit="1" customWidth="1"/>
    <col min="15" max="15" width="13.28515625" bestFit="1" customWidth="1"/>
    <col min="16" max="16" width="12" bestFit="1" customWidth="1"/>
    <col min="17" max="17" width="22" bestFit="1" customWidth="1"/>
    <col min="18" max="18" width="17.140625" bestFit="1" customWidth="1"/>
    <col min="19" max="19" width="8.85546875" bestFit="1" customWidth="1"/>
    <col min="20" max="20" width="11.5703125" bestFit="1" customWidth="1"/>
    <col min="21" max="21" width="11.28515625" bestFit="1" customWidth="1"/>
    <col min="22" max="22" width="11.5703125" bestFit="1" customWidth="1"/>
    <col min="23" max="23" width="13.28515625" bestFit="1" customWidth="1"/>
    <col min="24" max="24" width="13.140625" bestFit="1" customWidth="1"/>
    <col min="25" max="25" width="15.7109375" bestFit="1" customWidth="1"/>
    <col min="26" max="26" width="17.7109375" bestFit="1" customWidth="1"/>
    <col min="27" max="28" width="19.140625" bestFit="1" customWidth="1"/>
    <col min="29" max="29" width="26.28515625" bestFit="1" customWidth="1"/>
    <col min="30" max="30" width="22" style="1" bestFit="1" customWidth="1"/>
    <col min="31" max="31" width="28.5703125" bestFit="1" customWidth="1"/>
  </cols>
  <sheetData>
    <row r="1" spans="1:30" x14ac:dyDescent="0.25">
      <c r="A1" s="2" t="s">
        <v>0</v>
      </c>
      <c r="B1" s="2" t="s">
        <v>10</v>
      </c>
      <c r="C1" s="2" t="s">
        <v>11</v>
      </c>
      <c r="D1" s="2" t="s">
        <v>27</v>
      </c>
      <c r="E1" s="2" t="s">
        <v>28</v>
      </c>
      <c r="F1" s="2" t="s">
        <v>29</v>
      </c>
      <c r="G1" s="2" t="s">
        <v>1</v>
      </c>
      <c r="H1" s="2" t="s">
        <v>30</v>
      </c>
      <c r="I1" s="2" t="s">
        <v>59</v>
      </c>
      <c r="J1" s="2" t="s">
        <v>60</v>
      </c>
      <c r="K1" s="2" t="s">
        <v>61</v>
      </c>
      <c r="L1" s="2" t="s">
        <v>62</v>
      </c>
      <c r="M1" s="2" t="s">
        <v>63</v>
      </c>
      <c r="N1" s="2" t="s">
        <v>64</v>
      </c>
      <c r="O1" s="2" t="s">
        <v>65</v>
      </c>
      <c r="P1" s="2" t="s">
        <v>49</v>
      </c>
      <c r="Q1" s="2" t="s">
        <v>31</v>
      </c>
      <c r="R1" s="2" t="s">
        <v>66</v>
      </c>
      <c r="S1" s="2" t="s">
        <v>34</v>
      </c>
      <c r="T1" s="2" t="s">
        <v>35</v>
      </c>
      <c r="U1" s="2" t="s">
        <v>36</v>
      </c>
      <c r="V1" s="2" t="s">
        <v>37</v>
      </c>
      <c r="W1" s="2" t="s">
        <v>38</v>
      </c>
      <c r="X1" s="21" t="s">
        <v>164</v>
      </c>
      <c r="Y1" s="21" t="s">
        <v>165</v>
      </c>
      <c r="Z1" s="2" t="s">
        <v>41</v>
      </c>
      <c r="AA1" s="2" t="s">
        <v>67</v>
      </c>
      <c r="AB1" t="s">
        <v>154</v>
      </c>
      <c r="AC1" t="s">
        <v>155</v>
      </c>
      <c r="AD1"/>
    </row>
    <row r="2" spans="1:30" x14ac:dyDescent="0.25">
      <c r="A2" s="3" t="s">
        <v>552</v>
      </c>
      <c r="B2" s="4" t="s">
        <v>553</v>
      </c>
      <c r="C2" s="4" t="s">
        <v>554</v>
      </c>
      <c r="D2" s="3" t="s">
        <v>555</v>
      </c>
      <c r="E2" s="3" t="s">
        <v>556</v>
      </c>
      <c r="F2" s="3">
        <v>17509</v>
      </c>
      <c r="G2" s="3" t="s">
        <v>23</v>
      </c>
      <c r="H2" s="3">
        <v>9017</v>
      </c>
      <c r="I2" s="3">
        <v>0</v>
      </c>
      <c r="J2" s="3">
        <v>3</v>
      </c>
      <c r="K2" s="3">
        <v>6</v>
      </c>
      <c r="L2" s="3">
        <v>0</v>
      </c>
      <c r="M2" s="3">
        <v>0</v>
      </c>
      <c r="N2" s="3">
        <v>0</v>
      </c>
      <c r="O2" s="3">
        <v>0</v>
      </c>
      <c r="P2" s="3" t="s">
        <v>557</v>
      </c>
      <c r="Q2" s="5" t="s">
        <v>43</v>
      </c>
      <c r="R2" s="7">
        <v>159840</v>
      </c>
      <c r="S2" s="8">
        <v>0.05</v>
      </c>
      <c r="T2" s="7">
        <v>151848</v>
      </c>
      <c r="U2" s="17">
        <v>0.315</v>
      </c>
      <c r="V2" s="7">
        <v>104015.88</v>
      </c>
      <c r="W2" s="9">
        <v>7.0000000000000007E-2</v>
      </c>
      <c r="X2" s="9">
        <v>2.0782368953239143E-2</v>
      </c>
      <c r="Y2" s="9">
        <v>9.0782368953239156E-2</v>
      </c>
      <c r="Z2" s="7">
        <v>1146000</v>
      </c>
      <c r="AA2" s="7">
        <v>127333.33333333331</v>
      </c>
      <c r="AB2" s="18"/>
      <c r="AC2" s="18"/>
      <c r="AD2"/>
    </row>
    <row r="3" spans="1:30" x14ac:dyDescent="0.25">
      <c r="A3" s="3" t="s">
        <v>558</v>
      </c>
      <c r="B3" s="4" t="s">
        <v>558</v>
      </c>
      <c r="C3" s="4" t="s">
        <v>4</v>
      </c>
      <c r="D3" s="3" t="s">
        <v>559</v>
      </c>
      <c r="E3" s="3" t="s">
        <v>505</v>
      </c>
      <c r="F3" s="3">
        <v>33399</v>
      </c>
      <c r="G3" s="3" t="s">
        <v>158</v>
      </c>
      <c r="H3" s="3">
        <v>0</v>
      </c>
      <c r="I3" s="3">
        <v>0</v>
      </c>
      <c r="J3" s="3">
        <v>2</v>
      </c>
      <c r="K3" s="3">
        <v>2</v>
      </c>
      <c r="L3" s="3">
        <v>0</v>
      </c>
      <c r="M3" s="3">
        <v>0</v>
      </c>
      <c r="N3" s="3">
        <v>0</v>
      </c>
      <c r="O3" s="3">
        <v>11448</v>
      </c>
      <c r="P3" s="3" t="s">
        <v>560</v>
      </c>
      <c r="Q3" s="5" t="s">
        <v>43</v>
      </c>
      <c r="R3" s="7">
        <v>308256</v>
      </c>
      <c r="S3" s="8">
        <v>0.05</v>
      </c>
      <c r="T3" s="7">
        <v>292843.2</v>
      </c>
      <c r="U3" s="17">
        <v>0.35</v>
      </c>
      <c r="V3" s="7">
        <v>190348.08</v>
      </c>
      <c r="W3" s="9">
        <v>7.0000000000000007E-2</v>
      </c>
      <c r="X3" s="9">
        <v>2.0782307000000003E-2</v>
      </c>
      <c r="Y3" s="9">
        <v>9.0782307000000007E-2</v>
      </c>
      <c r="Z3" s="7">
        <v>2097000</v>
      </c>
      <c r="AA3" s="7"/>
      <c r="AB3" s="18"/>
      <c r="AC3" s="18"/>
      <c r="AD3"/>
    </row>
    <row r="4" spans="1:30" ht="30" x14ac:dyDescent="0.25">
      <c r="A4" s="3" t="s">
        <v>561</v>
      </c>
      <c r="B4" s="4" t="s">
        <v>562</v>
      </c>
      <c r="C4" s="4" t="s">
        <v>563</v>
      </c>
      <c r="D4" s="3" t="s">
        <v>564</v>
      </c>
      <c r="E4" s="3" t="s">
        <v>244</v>
      </c>
      <c r="F4" s="3">
        <v>9750</v>
      </c>
      <c r="G4" s="3" t="s">
        <v>158</v>
      </c>
      <c r="H4" s="3">
        <v>0</v>
      </c>
      <c r="I4" s="3">
        <v>0</v>
      </c>
      <c r="J4" s="3">
        <v>6</v>
      </c>
      <c r="K4" s="3">
        <v>0</v>
      </c>
      <c r="L4" s="3">
        <v>0</v>
      </c>
      <c r="M4" s="3">
        <v>0</v>
      </c>
      <c r="N4" s="3">
        <v>0</v>
      </c>
      <c r="O4" s="3">
        <v>6815</v>
      </c>
      <c r="P4" s="3" t="s">
        <v>565</v>
      </c>
      <c r="Q4" s="5" t="s">
        <v>43</v>
      </c>
      <c r="R4" s="7">
        <v>221930</v>
      </c>
      <c r="S4" s="8">
        <v>0.05</v>
      </c>
      <c r="T4" s="7">
        <v>210833.5</v>
      </c>
      <c r="U4" s="17">
        <v>0.35</v>
      </c>
      <c r="V4" s="7">
        <v>137041.77500000002</v>
      </c>
      <c r="W4" s="9">
        <v>7.0000000000000007E-2</v>
      </c>
      <c r="X4" s="9">
        <v>2.0782467521627077E-2</v>
      </c>
      <c r="Y4" s="9">
        <v>9.078246752162708E-2</v>
      </c>
      <c r="Z4" s="7">
        <v>1510000</v>
      </c>
      <c r="AA4" s="7">
        <v>188750</v>
      </c>
      <c r="AB4" s="18"/>
      <c r="AC4" s="18"/>
      <c r="AD4"/>
    </row>
    <row r="5" spans="1:30" x14ac:dyDescent="0.25">
      <c r="A5" s="3" t="s">
        <v>566</v>
      </c>
      <c r="B5" s="4" t="s">
        <v>566</v>
      </c>
      <c r="C5" s="4" t="s">
        <v>162</v>
      </c>
      <c r="D5" s="3" t="s">
        <v>567</v>
      </c>
      <c r="E5" s="3" t="s">
        <v>258</v>
      </c>
      <c r="F5" s="3">
        <v>2476</v>
      </c>
      <c r="G5" s="3" t="s">
        <v>158</v>
      </c>
      <c r="H5" s="3">
        <v>6755</v>
      </c>
      <c r="I5" s="3">
        <v>0</v>
      </c>
      <c r="J5" s="3">
        <v>0</v>
      </c>
      <c r="K5" s="3">
        <v>6</v>
      </c>
      <c r="L5" s="3">
        <v>0</v>
      </c>
      <c r="M5" s="3">
        <v>0</v>
      </c>
      <c r="N5" s="3">
        <v>0</v>
      </c>
      <c r="O5" s="3">
        <v>2229</v>
      </c>
      <c r="P5" s="3" t="s">
        <v>114</v>
      </c>
      <c r="Q5" s="5" t="s">
        <v>43</v>
      </c>
      <c r="R5" s="7">
        <v>175485.6</v>
      </c>
      <c r="S5" s="8">
        <v>0.05</v>
      </c>
      <c r="T5" s="7">
        <v>166711.32</v>
      </c>
      <c r="U5" s="17">
        <v>0.315</v>
      </c>
      <c r="V5" s="7">
        <v>114197.2542</v>
      </c>
      <c r="W5" s="9">
        <v>7.0000000000000007E-2</v>
      </c>
      <c r="X5" s="9">
        <v>2.0782463593842004E-2</v>
      </c>
      <c r="Y5" s="9">
        <v>9.0782463593842011E-2</v>
      </c>
      <c r="Z5" s="7">
        <v>1258000</v>
      </c>
      <c r="AA5" s="7">
        <v>157250</v>
      </c>
      <c r="AB5" s="18"/>
      <c r="AC5" s="18"/>
      <c r="AD5"/>
    </row>
    <row r="6" spans="1:30" ht="30" x14ac:dyDescent="0.25">
      <c r="A6" s="3" t="s">
        <v>568</v>
      </c>
      <c r="B6" s="4" t="s">
        <v>569</v>
      </c>
      <c r="C6" s="4" t="s">
        <v>570</v>
      </c>
      <c r="D6" s="3" t="s">
        <v>571</v>
      </c>
      <c r="E6" s="3" t="s">
        <v>244</v>
      </c>
      <c r="F6" s="3">
        <v>40206</v>
      </c>
      <c r="G6" s="3" t="s">
        <v>23</v>
      </c>
      <c r="H6" s="3">
        <v>0</v>
      </c>
      <c r="I6" s="3">
        <v>0</v>
      </c>
      <c r="J6" s="3">
        <v>24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 t="s">
        <v>182</v>
      </c>
      <c r="Q6" s="5" t="s">
        <v>43</v>
      </c>
      <c r="R6" s="7">
        <v>288000</v>
      </c>
      <c r="S6" s="8">
        <v>0.05</v>
      </c>
      <c r="T6" s="7">
        <v>273600</v>
      </c>
      <c r="U6" s="17">
        <v>0.35</v>
      </c>
      <c r="V6" s="7">
        <v>177840</v>
      </c>
      <c r="W6" s="9">
        <v>7.0000000000000007E-2</v>
      </c>
      <c r="X6" s="9">
        <v>2.0782234017568159E-2</v>
      </c>
      <c r="Y6" s="9">
        <v>9.0782234017568159E-2</v>
      </c>
      <c r="Z6" s="7">
        <v>1959000</v>
      </c>
      <c r="AA6" s="7">
        <v>81625</v>
      </c>
      <c r="AB6" s="18"/>
      <c r="AC6" s="18"/>
      <c r="AD6"/>
    </row>
    <row r="7" spans="1:30" x14ac:dyDescent="0.25">
      <c r="A7" s="3" t="s">
        <v>572</v>
      </c>
      <c r="B7" s="4" t="s">
        <v>573</v>
      </c>
      <c r="C7" s="4" t="s">
        <v>188</v>
      </c>
      <c r="D7" s="3" t="s">
        <v>574</v>
      </c>
      <c r="E7" s="3" t="s">
        <v>244</v>
      </c>
      <c r="F7" s="3">
        <v>11581</v>
      </c>
      <c r="G7" s="3" t="s">
        <v>158</v>
      </c>
      <c r="H7" s="3">
        <v>0</v>
      </c>
      <c r="I7" s="3">
        <v>0</v>
      </c>
      <c r="J7" s="3">
        <v>0</v>
      </c>
      <c r="K7" s="3">
        <v>5</v>
      </c>
      <c r="L7" s="3">
        <v>0</v>
      </c>
      <c r="M7" s="3">
        <v>0</v>
      </c>
      <c r="N7" s="3">
        <v>0</v>
      </c>
      <c r="O7" s="3">
        <v>2400</v>
      </c>
      <c r="P7" s="3" t="s">
        <v>58</v>
      </c>
      <c r="Q7" s="5" t="s">
        <v>43</v>
      </c>
      <c r="R7" s="7">
        <v>133800</v>
      </c>
      <c r="S7" s="8">
        <v>0.05</v>
      </c>
      <c r="T7" s="7">
        <v>127110</v>
      </c>
      <c r="U7" s="17">
        <v>0.35</v>
      </c>
      <c r="V7" s="7">
        <v>82621.5</v>
      </c>
      <c r="W7" s="9">
        <v>7.0000000000000007E-2</v>
      </c>
      <c r="X7" s="9">
        <v>2.0782406287706511E-2</v>
      </c>
      <c r="Y7" s="9">
        <v>9.0782406287706521E-2</v>
      </c>
      <c r="Z7" s="7">
        <v>910000</v>
      </c>
      <c r="AA7" s="7">
        <v>130000</v>
      </c>
      <c r="AB7" s="18"/>
      <c r="AC7" s="18"/>
      <c r="AD7"/>
    </row>
    <row r="8" spans="1:30" x14ac:dyDescent="0.25">
      <c r="A8" s="3" t="s">
        <v>575</v>
      </c>
      <c r="B8" s="4" t="s">
        <v>576</v>
      </c>
      <c r="C8" s="4" t="s">
        <v>103</v>
      </c>
      <c r="D8" s="3" t="s">
        <v>577</v>
      </c>
      <c r="E8" s="3" t="s">
        <v>244</v>
      </c>
      <c r="F8" s="3">
        <v>8726</v>
      </c>
      <c r="G8" s="3" t="s">
        <v>23</v>
      </c>
      <c r="H8" s="3">
        <v>0</v>
      </c>
      <c r="I8" s="3">
        <v>0</v>
      </c>
      <c r="J8" s="3">
        <v>10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 t="s">
        <v>187</v>
      </c>
      <c r="Q8" s="5" t="s">
        <v>43</v>
      </c>
      <c r="R8" s="7">
        <v>144000</v>
      </c>
      <c r="S8" s="8">
        <v>0.05</v>
      </c>
      <c r="T8" s="7">
        <v>136800</v>
      </c>
      <c r="U8" s="17">
        <v>0.315</v>
      </c>
      <c r="V8" s="7">
        <v>93708</v>
      </c>
      <c r="W8" s="9">
        <v>7.0000000000000007E-2</v>
      </c>
      <c r="X8" s="9">
        <v>2.0782071844846511E-2</v>
      </c>
      <c r="Y8" s="9">
        <v>9.0782071844846518E-2</v>
      </c>
      <c r="Z8" s="7">
        <v>1032000</v>
      </c>
      <c r="AA8" s="7">
        <v>103200</v>
      </c>
      <c r="AB8" s="18"/>
      <c r="AC8" s="18"/>
      <c r="AD8"/>
    </row>
    <row r="9" spans="1:30" x14ac:dyDescent="0.25">
      <c r="A9" s="3" t="s">
        <v>578</v>
      </c>
      <c r="B9" s="4" t="s">
        <v>578</v>
      </c>
      <c r="C9" s="4" t="s">
        <v>157</v>
      </c>
      <c r="D9" s="3" t="s">
        <v>579</v>
      </c>
      <c r="E9" s="3" t="s">
        <v>244</v>
      </c>
      <c r="F9" s="3">
        <v>16435</v>
      </c>
      <c r="G9" s="3" t="s">
        <v>23</v>
      </c>
      <c r="H9" s="3">
        <v>2345</v>
      </c>
      <c r="I9" s="3">
        <v>0</v>
      </c>
      <c r="J9" s="3">
        <v>6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 t="s">
        <v>159</v>
      </c>
      <c r="Q9" s="5" t="s">
        <v>43</v>
      </c>
      <c r="R9" s="7">
        <v>88200</v>
      </c>
      <c r="S9" s="8">
        <v>0.05</v>
      </c>
      <c r="T9" s="7">
        <v>83790</v>
      </c>
      <c r="U9" s="17">
        <v>0.35</v>
      </c>
      <c r="V9" s="7">
        <v>54463.5</v>
      </c>
      <c r="W9" s="9">
        <v>7.0000000000000007E-2</v>
      </c>
      <c r="X9" s="9">
        <v>2.0782350328156635E-2</v>
      </c>
      <c r="Y9" s="9">
        <v>9.0782350328156639E-2</v>
      </c>
      <c r="Z9" s="7">
        <v>600000</v>
      </c>
      <c r="AA9" s="7">
        <v>85714.28571428571</v>
      </c>
      <c r="AB9" s="18"/>
      <c r="AC9" s="18"/>
      <c r="AD9"/>
    </row>
    <row r="10" spans="1:30" x14ac:dyDescent="0.25">
      <c r="A10" s="3" t="s">
        <v>580</v>
      </c>
      <c r="B10" s="4" t="s">
        <v>581</v>
      </c>
      <c r="C10" s="4" t="s">
        <v>102</v>
      </c>
      <c r="D10" s="3" t="s">
        <v>582</v>
      </c>
      <c r="E10" s="3" t="s">
        <v>244</v>
      </c>
      <c r="F10" s="3">
        <v>13057</v>
      </c>
      <c r="G10" s="3" t="s">
        <v>23</v>
      </c>
      <c r="H10" s="3">
        <v>0</v>
      </c>
      <c r="I10" s="3">
        <v>0</v>
      </c>
      <c r="J10" s="3">
        <v>12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 t="s">
        <v>111</v>
      </c>
      <c r="Q10" s="5" t="s">
        <v>43</v>
      </c>
      <c r="R10" s="7">
        <v>144000</v>
      </c>
      <c r="S10" s="8">
        <v>0.05</v>
      </c>
      <c r="T10" s="7">
        <v>136800</v>
      </c>
      <c r="U10" s="17">
        <v>0.35</v>
      </c>
      <c r="V10" s="7">
        <v>88920</v>
      </c>
      <c r="W10" s="9">
        <v>7.0000000000000007E-2</v>
      </c>
      <c r="X10" s="9">
        <v>2.0782572402043297E-2</v>
      </c>
      <c r="Y10" s="9">
        <v>9.0782572402043293E-2</v>
      </c>
      <c r="Z10" s="7">
        <v>979000</v>
      </c>
      <c r="AA10" s="7">
        <v>81583.333333333328</v>
      </c>
      <c r="AB10" s="18"/>
      <c r="AC10" s="18"/>
      <c r="AD10"/>
    </row>
    <row r="11" spans="1:30" x14ac:dyDescent="0.25">
      <c r="A11" s="3" t="s">
        <v>583</v>
      </c>
      <c r="B11" s="4" t="s">
        <v>584</v>
      </c>
      <c r="C11" s="4" t="s">
        <v>103</v>
      </c>
      <c r="D11" s="3" t="s">
        <v>585</v>
      </c>
      <c r="E11" s="3" t="s">
        <v>244</v>
      </c>
      <c r="F11" s="3">
        <v>27543</v>
      </c>
      <c r="G11" s="3" t="s">
        <v>23</v>
      </c>
      <c r="H11" s="3">
        <v>0</v>
      </c>
      <c r="I11" s="3">
        <v>0</v>
      </c>
      <c r="J11" s="3">
        <v>8</v>
      </c>
      <c r="K11" s="3">
        <v>8</v>
      </c>
      <c r="L11" s="3">
        <v>0</v>
      </c>
      <c r="M11" s="3">
        <v>0</v>
      </c>
      <c r="N11" s="3">
        <v>0</v>
      </c>
      <c r="O11" s="3">
        <v>0</v>
      </c>
      <c r="P11" s="3" t="s">
        <v>58</v>
      </c>
      <c r="Q11" s="5" t="s">
        <v>43</v>
      </c>
      <c r="R11" s="7">
        <v>225600</v>
      </c>
      <c r="S11" s="8">
        <v>0.05</v>
      </c>
      <c r="T11" s="7">
        <v>214320</v>
      </c>
      <c r="U11" s="17">
        <v>0.35</v>
      </c>
      <c r="V11" s="7">
        <v>139308</v>
      </c>
      <c r="W11" s="9">
        <v>7.0000000000000007E-2</v>
      </c>
      <c r="X11" s="9">
        <v>2.0782506830195245E-2</v>
      </c>
      <c r="Y11" s="9">
        <v>9.0782506830195259E-2</v>
      </c>
      <c r="Z11" s="7">
        <v>1535000</v>
      </c>
      <c r="AA11" s="7">
        <v>95937.5</v>
      </c>
      <c r="AB11" s="18"/>
      <c r="AC11" s="18"/>
      <c r="AD11"/>
    </row>
    <row r="12" spans="1:30" x14ac:dyDescent="0.25">
      <c r="A12" s="3" t="s">
        <v>586</v>
      </c>
      <c r="B12" s="4" t="s">
        <v>587</v>
      </c>
      <c r="C12" s="4" t="s">
        <v>588</v>
      </c>
      <c r="D12" s="3" t="s">
        <v>589</v>
      </c>
      <c r="E12" s="3" t="s">
        <v>244</v>
      </c>
      <c r="F12" s="3">
        <v>27409</v>
      </c>
      <c r="G12" s="3" t="s">
        <v>23</v>
      </c>
      <c r="H12" s="3">
        <v>0</v>
      </c>
      <c r="I12" s="3">
        <v>1</v>
      </c>
      <c r="J12" s="3">
        <v>0</v>
      </c>
      <c r="K12" s="3">
        <v>14</v>
      </c>
      <c r="L12" s="3">
        <v>0</v>
      </c>
      <c r="M12" s="3">
        <v>0</v>
      </c>
      <c r="N12" s="3">
        <v>0</v>
      </c>
      <c r="O12" s="3">
        <v>0</v>
      </c>
      <c r="P12" s="3" t="s">
        <v>182</v>
      </c>
      <c r="Q12" s="5" t="s">
        <v>43</v>
      </c>
      <c r="R12" s="7">
        <v>236400</v>
      </c>
      <c r="S12" s="8">
        <v>0.05</v>
      </c>
      <c r="T12" s="7">
        <v>224580</v>
      </c>
      <c r="U12" s="17">
        <v>0.35</v>
      </c>
      <c r="V12" s="7">
        <v>145977</v>
      </c>
      <c r="W12" s="9">
        <v>7.0000000000000007E-2</v>
      </c>
      <c r="X12" s="9">
        <v>2.0782479867084872E-2</v>
      </c>
      <c r="Y12" s="9">
        <v>9.0782479867084875E-2</v>
      </c>
      <c r="Z12" s="7">
        <v>1608000</v>
      </c>
      <c r="AA12" s="7">
        <v>107200</v>
      </c>
      <c r="AB12" s="18"/>
      <c r="AC12" s="18"/>
      <c r="AD12"/>
    </row>
    <row r="13" spans="1:30" x14ac:dyDescent="0.25">
      <c r="A13" s="3" t="s">
        <v>590</v>
      </c>
      <c r="B13" s="4" t="s">
        <v>591</v>
      </c>
      <c r="C13" s="4" t="s">
        <v>221</v>
      </c>
      <c r="D13" s="3" t="s">
        <v>592</v>
      </c>
      <c r="E13" s="3" t="s">
        <v>244</v>
      </c>
      <c r="F13" s="3">
        <v>8969</v>
      </c>
      <c r="G13" s="3" t="s">
        <v>23</v>
      </c>
      <c r="H13" s="3">
        <v>6402</v>
      </c>
      <c r="I13" s="3">
        <v>0</v>
      </c>
      <c r="J13" s="3">
        <v>10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 t="s">
        <v>58</v>
      </c>
      <c r="Q13" s="5" t="s">
        <v>43</v>
      </c>
      <c r="R13" s="7">
        <v>120000</v>
      </c>
      <c r="S13" s="8">
        <v>0.05</v>
      </c>
      <c r="T13" s="7">
        <v>114000</v>
      </c>
      <c r="U13" s="17">
        <v>0.35</v>
      </c>
      <c r="V13" s="7">
        <v>74100</v>
      </c>
      <c r="W13" s="9">
        <v>7.0000000000000007E-2</v>
      </c>
      <c r="X13" s="9">
        <v>2.0782524062813806E-2</v>
      </c>
      <c r="Y13" s="9">
        <v>9.0782524062813813E-2</v>
      </c>
      <c r="Z13" s="7">
        <v>816000</v>
      </c>
      <c r="AA13" s="7">
        <v>81600</v>
      </c>
      <c r="AB13" s="18"/>
      <c r="AC13" s="18"/>
      <c r="AD13"/>
    </row>
    <row r="14" spans="1:30" ht="30" x14ac:dyDescent="0.25">
      <c r="A14" s="3" t="s">
        <v>593</v>
      </c>
      <c r="B14" s="4" t="s">
        <v>594</v>
      </c>
      <c r="C14" s="4" t="s">
        <v>595</v>
      </c>
      <c r="D14" s="3" t="s">
        <v>596</v>
      </c>
      <c r="E14" s="3" t="s">
        <v>244</v>
      </c>
      <c r="F14" s="3">
        <v>26258</v>
      </c>
      <c r="G14" s="3" t="s">
        <v>23</v>
      </c>
      <c r="H14" s="3">
        <v>0</v>
      </c>
      <c r="I14" s="3">
        <v>0</v>
      </c>
      <c r="J14" s="3">
        <v>20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 t="s">
        <v>58</v>
      </c>
      <c r="Q14" s="5" t="s">
        <v>43</v>
      </c>
      <c r="R14" s="7">
        <v>288000</v>
      </c>
      <c r="S14" s="8">
        <v>0.05</v>
      </c>
      <c r="T14" s="7">
        <v>273600</v>
      </c>
      <c r="U14" s="17">
        <v>0.315</v>
      </c>
      <c r="V14" s="7">
        <v>187416</v>
      </c>
      <c r="W14" s="9">
        <v>7.0000000000000007E-2</v>
      </c>
      <c r="X14" s="9">
        <v>2.0782542155153492E-2</v>
      </c>
      <c r="Y14" s="9">
        <v>9.0782542155153481E-2</v>
      </c>
      <c r="Z14" s="7">
        <v>2064000</v>
      </c>
      <c r="AA14" s="7">
        <v>103200</v>
      </c>
      <c r="AB14" s="18"/>
      <c r="AC14" s="18"/>
      <c r="AD14"/>
    </row>
    <row r="15" spans="1:30" x14ac:dyDescent="0.25">
      <c r="A15" s="3" t="s">
        <v>597</v>
      </c>
      <c r="B15" s="4" t="s">
        <v>597</v>
      </c>
      <c r="C15" s="4" t="s">
        <v>101</v>
      </c>
      <c r="D15" s="3" t="s">
        <v>598</v>
      </c>
      <c r="E15" s="3" t="s">
        <v>244</v>
      </c>
      <c r="F15" s="3">
        <v>65045</v>
      </c>
      <c r="G15" s="3" t="s">
        <v>23</v>
      </c>
      <c r="H15" s="3">
        <v>20801</v>
      </c>
      <c r="I15" s="3">
        <v>0</v>
      </c>
      <c r="J15" s="3">
        <v>0</v>
      </c>
      <c r="K15" s="3">
        <v>24</v>
      </c>
      <c r="L15" s="3">
        <v>0</v>
      </c>
      <c r="M15" s="3">
        <v>0</v>
      </c>
      <c r="N15" s="3">
        <v>0</v>
      </c>
      <c r="O15" s="3">
        <v>0</v>
      </c>
      <c r="P15" s="3" t="s">
        <v>438</v>
      </c>
      <c r="Q15" s="5" t="s">
        <v>43</v>
      </c>
      <c r="R15" s="7">
        <v>388800</v>
      </c>
      <c r="S15" s="8">
        <v>0.05</v>
      </c>
      <c r="T15" s="7">
        <v>369360</v>
      </c>
      <c r="U15" s="17">
        <v>0.35</v>
      </c>
      <c r="V15" s="7">
        <v>240084</v>
      </c>
      <c r="W15" s="9">
        <v>7.0000000000000007E-2</v>
      </c>
      <c r="X15" s="9">
        <v>2.0782358557613827E-2</v>
      </c>
      <c r="Y15" s="9">
        <v>9.0782358557613838E-2</v>
      </c>
      <c r="Z15" s="7">
        <v>2645000</v>
      </c>
      <c r="AA15" s="7">
        <v>110208.33333333331</v>
      </c>
      <c r="AB15" s="18"/>
      <c r="AC15" s="18"/>
      <c r="AD15"/>
    </row>
    <row r="16" spans="1:30" x14ac:dyDescent="0.25">
      <c r="A16" s="3" t="s">
        <v>599</v>
      </c>
      <c r="B16" s="4" t="s">
        <v>599</v>
      </c>
      <c r="C16" s="4" t="s">
        <v>101</v>
      </c>
      <c r="D16" s="3" t="s">
        <v>600</v>
      </c>
      <c r="E16" s="3" t="s">
        <v>244</v>
      </c>
      <c r="F16" s="3">
        <v>17769</v>
      </c>
      <c r="G16" s="3" t="s">
        <v>23</v>
      </c>
      <c r="H16" s="3">
        <v>3763</v>
      </c>
      <c r="I16" s="3">
        <v>0</v>
      </c>
      <c r="J16" s="3">
        <v>7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 t="s">
        <v>163</v>
      </c>
      <c r="Q16" s="5" t="s">
        <v>43</v>
      </c>
      <c r="R16" s="7">
        <v>84000</v>
      </c>
      <c r="S16" s="8">
        <v>0.05</v>
      </c>
      <c r="T16" s="7">
        <v>79800</v>
      </c>
      <c r="U16" s="17">
        <v>0.35</v>
      </c>
      <c r="V16" s="7">
        <v>51870</v>
      </c>
      <c r="W16" s="9">
        <v>7.0000000000000007E-2</v>
      </c>
      <c r="X16" s="9">
        <v>2.0781551398809887E-2</v>
      </c>
      <c r="Y16" s="9">
        <v>9.0781551398809876E-2</v>
      </c>
      <c r="Z16" s="7">
        <v>571000</v>
      </c>
      <c r="AA16" s="7">
        <v>81571.428571428565</v>
      </c>
      <c r="AB16" s="18"/>
      <c r="AC16" s="18"/>
      <c r="AD16"/>
    </row>
    <row r="17" spans="1:30" x14ac:dyDescent="0.25">
      <c r="A17" s="3" t="s">
        <v>238</v>
      </c>
      <c r="B17" s="4" t="s">
        <v>239</v>
      </c>
      <c r="C17" s="4" t="s">
        <v>6</v>
      </c>
      <c r="D17" s="3" t="s">
        <v>240</v>
      </c>
      <c r="E17" s="3" t="s">
        <v>241</v>
      </c>
      <c r="F17" s="3">
        <v>30448</v>
      </c>
      <c r="G17" s="3" t="s">
        <v>186</v>
      </c>
      <c r="H17" s="3">
        <v>0</v>
      </c>
      <c r="I17" s="3">
        <v>0</v>
      </c>
      <c r="J17" s="3">
        <v>39</v>
      </c>
      <c r="K17" s="3">
        <v>39</v>
      </c>
      <c r="L17" s="3">
        <v>0</v>
      </c>
      <c r="M17" s="3">
        <v>0</v>
      </c>
      <c r="N17" s="3">
        <v>0</v>
      </c>
      <c r="O17" s="3">
        <v>10719</v>
      </c>
      <c r="P17" s="3" t="s">
        <v>601</v>
      </c>
      <c r="Q17" s="5" t="s">
        <v>45</v>
      </c>
      <c r="R17" s="7">
        <v>1602741.6</v>
      </c>
      <c r="S17" s="8">
        <v>0.05</v>
      </c>
      <c r="T17" s="7">
        <v>1522604.5199999998</v>
      </c>
      <c r="U17" s="17">
        <v>0.315</v>
      </c>
      <c r="V17" s="7">
        <v>1042984.0961999998</v>
      </c>
      <c r="W17" s="9">
        <v>5.5E-2</v>
      </c>
      <c r="X17" s="9">
        <v>2.0782307000000003E-2</v>
      </c>
      <c r="Y17" s="9">
        <v>7.5782306999999993E-2</v>
      </c>
      <c r="Z17" s="7">
        <v>13763000</v>
      </c>
      <c r="AA17" s="7">
        <v>176448.71794871794</v>
      </c>
      <c r="AB17" s="18"/>
      <c r="AC17" s="18"/>
      <c r="AD17"/>
    </row>
    <row r="18" spans="1:30" x14ac:dyDescent="0.25">
      <c r="A18" s="3" t="s">
        <v>602</v>
      </c>
      <c r="B18" s="4" t="s">
        <v>602</v>
      </c>
      <c r="C18" s="4" t="s">
        <v>4</v>
      </c>
      <c r="D18" s="3" t="s">
        <v>603</v>
      </c>
      <c r="E18" s="3" t="s">
        <v>604</v>
      </c>
      <c r="F18" s="3">
        <v>752048</v>
      </c>
      <c r="G18" s="3" t="s">
        <v>605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 t="s">
        <v>606</v>
      </c>
      <c r="Q18" s="5" t="s">
        <v>43</v>
      </c>
      <c r="R18" s="7">
        <v>864000</v>
      </c>
      <c r="S18" s="8">
        <v>0.05</v>
      </c>
      <c r="T18" s="7">
        <v>820800</v>
      </c>
      <c r="U18" s="17">
        <v>0.6</v>
      </c>
      <c r="V18" s="7">
        <v>328320</v>
      </c>
      <c r="W18" s="9">
        <v>8.5000000000000006E-2</v>
      </c>
      <c r="X18" s="9">
        <v>2.1123148899999999E-2</v>
      </c>
      <c r="Y18" s="9">
        <v>0.10612314890000001</v>
      </c>
      <c r="Z18" s="7">
        <v>3094000</v>
      </c>
      <c r="AA18" s="7">
        <v>171888.88888888888</v>
      </c>
      <c r="AB18" s="18"/>
      <c r="AC18" s="18"/>
      <c r="AD18"/>
    </row>
    <row r="19" spans="1:30" x14ac:dyDescent="0.25">
      <c r="AD19"/>
    </row>
    <row r="20" spans="1:30" x14ac:dyDescent="0.25">
      <c r="AD20"/>
    </row>
    <row r="21" spans="1:30" x14ac:dyDescent="0.25">
      <c r="AD21"/>
    </row>
    <row r="22" spans="1:30" x14ac:dyDescent="0.25">
      <c r="AD22"/>
    </row>
    <row r="23" spans="1:30" x14ac:dyDescent="0.25">
      <c r="AD23"/>
    </row>
    <row r="24" spans="1:30" x14ac:dyDescent="0.25">
      <c r="AD24"/>
    </row>
    <row r="25" spans="1:30" x14ac:dyDescent="0.25">
      <c r="AD25"/>
    </row>
    <row r="26" spans="1:30" x14ac:dyDescent="0.25">
      <c r="AD26"/>
    </row>
    <row r="27" spans="1:30" x14ac:dyDescent="0.25">
      <c r="AD27"/>
    </row>
    <row r="28" spans="1:30" x14ac:dyDescent="0.25">
      <c r="AD28"/>
    </row>
    <row r="29" spans="1:30" x14ac:dyDescent="0.25">
      <c r="AD29"/>
    </row>
    <row r="30" spans="1:30" x14ac:dyDescent="0.25">
      <c r="AD30"/>
    </row>
    <row r="31" spans="1:30" x14ac:dyDescent="0.25">
      <c r="AD31"/>
    </row>
    <row r="32" spans="1:30" x14ac:dyDescent="0.25">
      <c r="AD32"/>
    </row>
    <row r="33" spans="30:30" x14ac:dyDescent="0.25">
      <c r="AD33"/>
    </row>
    <row r="34" spans="30:30" x14ac:dyDescent="0.25">
      <c r="AD34"/>
    </row>
    <row r="35" spans="30:30" x14ac:dyDescent="0.25">
      <c r="AD35"/>
    </row>
    <row r="36" spans="30:30" x14ac:dyDescent="0.25">
      <c r="AD36"/>
    </row>
    <row r="37" spans="30:30" x14ac:dyDescent="0.25">
      <c r="AD37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02BA8-684E-479F-A01A-5F5BE7C086B8}">
  <dimension ref="A1:Z46"/>
  <sheetViews>
    <sheetView workbookViewId="0">
      <selection sqref="A1:Z12"/>
    </sheetView>
  </sheetViews>
  <sheetFormatPr defaultRowHeight="15" x14ac:dyDescent="0.25"/>
  <cols>
    <col min="1" max="1" width="18.140625" bestFit="1" customWidth="1"/>
    <col min="2" max="2" width="81" bestFit="1" customWidth="1"/>
    <col min="3" max="3" width="68.85546875" bestFit="1" customWidth="1"/>
    <col min="4" max="4" width="32" bestFit="1" customWidth="1"/>
    <col min="5" max="5" width="15.28515625" bestFit="1" customWidth="1"/>
    <col min="6" max="6" width="17.140625" bestFit="1" customWidth="1"/>
    <col min="7" max="7" width="47.85546875" bestFit="1" customWidth="1"/>
    <col min="8" max="8" width="11.42578125" bestFit="1" customWidth="1"/>
    <col min="9" max="9" width="12" bestFit="1" customWidth="1"/>
    <col min="10" max="10" width="22" bestFit="1" customWidth="1"/>
    <col min="11" max="11" width="17.42578125" bestFit="1" customWidth="1"/>
    <col min="12" max="12" width="11.5703125" bestFit="1" customWidth="1"/>
    <col min="13" max="13" width="8.85546875" bestFit="1" customWidth="1"/>
    <col min="14" max="14" width="11.5703125" bestFit="1" customWidth="1"/>
    <col min="15" max="15" width="11.28515625" bestFit="1" customWidth="1"/>
    <col min="16" max="16" width="11.5703125" bestFit="1" customWidth="1"/>
    <col min="17" max="17" width="13.28515625" bestFit="1" customWidth="1"/>
    <col min="18" max="18" width="13.140625" bestFit="1" customWidth="1"/>
    <col min="19" max="19" width="15.7109375" bestFit="1" customWidth="1"/>
    <col min="20" max="20" width="13.140625" bestFit="1" customWidth="1"/>
    <col min="21" max="21" width="20.5703125" bestFit="1" customWidth="1"/>
    <col min="22" max="22" width="21.5703125" bestFit="1" customWidth="1"/>
    <col min="23" max="23" width="17.7109375" bestFit="1" customWidth="1"/>
    <col min="24" max="24" width="17.140625" bestFit="1" customWidth="1"/>
    <col min="25" max="25" width="19.140625" bestFit="1" customWidth="1"/>
    <col min="26" max="26" width="26.28515625" bestFit="1" customWidth="1"/>
    <col min="27" max="27" width="21.42578125" bestFit="1" customWidth="1"/>
    <col min="28" max="28" width="28.5703125" bestFit="1" customWidth="1"/>
  </cols>
  <sheetData>
    <row r="1" spans="1:26" x14ac:dyDescent="0.25">
      <c r="A1" s="2" t="s">
        <v>0</v>
      </c>
      <c r="B1" s="2" t="s">
        <v>10</v>
      </c>
      <c r="C1" s="2" t="s">
        <v>11</v>
      </c>
      <c r="D1" s="2" t="s">
        <v>27</v>
      </c>
      <c r="E1" s="2" t="s">
        <v>28</v>
      </c>
      <c r="F1" s="2" t="s">
        <v>29</v>
      </c>
      <c r="G1" s="2" t="s">
        <v>1</v>
      </c>
      <c r="H1" s="2" t="s">
        <v>30</v>
      </c>
      <c r="I1" s="2" t="s">
        <v>49</v>
      </c>
      <c r="J1" s="2" t="s">
        <v>31</v>
      </c>
      <c r="K1" s="2" t="s">
        <v>32</v>
      </c>
      <c r="L1" s="2" t="s">
        <v>33</v>
      </c>
      <c r="M1" s="2" t="s">
        <v>34</v>
      </c>
      <c r="N1" s="2" t="s">
        <v>35</v>
      </c>
      <c r="O1" s="2" t="s">
        <v>36</v>
      </c>
      <c r="P1" s="2" t="s">
        <v>37</v>
      </c>
      <c r="Q1" s="2" t="s">
        <v>38</v>
      </c>
      <c r="R1" s="20" t="s">
        <v>164</v>
      </c>
      <c r="S1" s="20" t="s">
        <v>165</v>
      </c>
      <c r="T1" s="2" t="s">
        <v>47</v>
      </c>
      <c r="U1" s="2" t="s">
        <v>39</v>
      </c>
      <c r="V1" s="2" t="s">
        <v>40</v>
      </c>
      <c r="W1" s="2" t="s">
        <v>41</v>
      </c>
      <c r="X1" s="2" t="s">
        <v>42</v>
      </c>
      <c r="Y1" t="s">
        <v>154</v>
      </c>
      <c r="Z1" t="s">
        <v>155</v>
      </c>
    </row>
    <row r="2" spans="1:26" x14ac:dyDescent="0.25">
      <c r="A2" s="3" t="s">
        <v>405</v>
      </c>
      <c r="B2" s="4" t="s">
        <v>405</v>
      </c>
      <c r="C2" s="3" t="s">
        <v>5</v>
      </c>
      <c r="D2" s="3" t="s">
        <v>406</v>
      </c>
      <c r="E2" s="3" t="s">
        <v>407</v>
      </c>
      <c r="F2" s="3">
        <v>229435</v>
      </c>
      <c r="G2" s="3" t="s">
        <v>408</v>
      </c>
      <c r="H2" s="3">
        <v>6865</v>
      </c>
      <c r="I2" s="3" t="s">
        <v>409</v>
      </c>
      <c r="J2" s="5" t="s">
        <v>43</v>
      </c>
      <c r="K2" s="6">
        <v>12.6</v>
      </c>
      <c r="L2" s="7">
        <v>86499</v>
      </c>
      <c r="M2" s="8">
        <v>0.05</v>
      </c>
      <c r="N2" s="7">
        <v>82174.05</v>
      </c>
      <c r="O2" s="8">
        <v>0.15</v>
      </c>
      <c r="P2" s="7">
        <v>69847.942500000005</v>
      </c>
      <c r="Q2" s="9">
        <v>0.08</v>
      </c>
      <c r="R2" s="23">
        <v>5.4112481964541499E-2</v>
      </c>
      <c r="S2" s="23">
        <v>0.13411248196454151</v>
      </c>
      <c r="T2" s="3">
        <v>4</v>
      </c>
      <c r="U2" s="3">
        <v>201975</v>
      </c>
      <c r="V2" s="3">
        <v>605925</v>
      </c>
      <c r="W2" s="7">
        <v>1127000</v>
      </c>
      <c r="X2" s="6">
        <v>75.865421703925179</v>
      </c>
    </row>
    <row r="3" spans="1:26" ht="60" x14ac:dyDescent="0.25">
      <c r="A3" s="3" t="s">
        <v>410</v>
      </c>
      <c r="B3" s="4" t="s">
        <v>411</v>
      </c>
      <c r="C3" s="3" t="s">
        <v>412</v>
      </c>
      <c r="D3" s="3" t="s">
        <v>413</v>
      </c>
      <c r="E3" s="3" t="s">
        <v>244</v>
      </c>
      <c r="F3" s="3">
        <v>821927</v>
      </c>
      <c r="G3" s="3" t="s">
        <v>414</v>
      </c>
      <c r="H3" s="3">
        <v>22232</v>
      </c>
      <c r="I3" s="3" t="s">
        <v>415</v>
      </c>
      <c r="J3" s="5" t="s">
        <v>43</v>
      </c>
      <c r="K3" s="6">
        <v>11.55</v>
      </c>
      <c r="L3" s="7">
        <v>256779.6</v>
      </c>
      <c r="M3" s="8">
        <v>0.05</v>
      </c>
      <c r="N3" s="7">
        <v>243940.62</v>
      </c>
      <c r="O3" s="8">
        <v>0.15</v>
      </c>
      <c r="P3" s="7">
        <v>207349.527</v>
      </c>
      <c r="Q3" s="9">
        <v>0.08</v>
      </c>
      <c r="R3" s="23">
        <v>5.195591333542917E-2</v>
      </c>
      <c r="S3" s="23">
        <v>0.13195591333542916</v>
      </c>
      <c r="T3" s="3">
        <v>4</v>
      </c>
      <c r="U3" s="3">
        <v>732999</v>
      </c>
      <c r="V3" s="3">
        <v>2198997</v>
      </c>
      <c r="W3" s="7">
        <v>3770000</v>
      </c>
      <c r="X3" s="6">
        <v>70.679856356963057</v>
      </c>
    </row>
    <row r="4" spans="1:26" x14ac:dyDescent="0.25">
      <c r="A4" s="3" t="s">
        <v>416</v>
      </c>
      <c r="B4" s="4" t="s">
        <v>417</v>
      </c>
      <c r="C4" s="3" t="s">
        <v>168</v>
      </c>
      <c r="D4" s="3" t="s">
        <v>418</v>
      </c>
      <c r="E4" s="3" t="s">
        <v>419</v>
      </c>
      <c r="F4" s="3">
        <v>804084</v>
      </c>
      <c r="G4" s="3" t="s">
        <v>414</v>
      </c>
      <c r="H4" s="3">
        <v>5274</v>
      </c>
      <c r="I4" s="3" t="s">
        <v>420</v>
      </c>
      <c r="J4" s="5" t="s">
        <v>43</v>
      </c>
      <c r="K4" s="6">
        <v>12.6</v>
      </c>
      <c r="L4" s="7">
        <v>66452.399999999994</v>
      </c>
      <c r="M4" s="8">
        <v>0.05</v>
      </c>
      <c r="N4" s="7">
        <v>63129.779999999992</v>
      </c>
      <c r="O4" s="8">
        <v>0.15</v>
      </c>
      <c r="P4" s="7">
        <v>53660.312999999995</v>
      </c>
      <c r="Q4" s="9">
        <v>0.08</v>
      </c>
      <c r="R4" s="23">
        <v>4.8180455552768717E-2</v>
      </c>
      <c r="S4" s="23">
        <v>0.12818045555276872</v>
      </c>
      <c r="T4" s="3">
        <v>4</v>
      </c>
      <c r="U4" s="3">
        <v>782988</v>
      </c>
      <c r="V4" s="3">
        <v>2348964</v>
      </c>
      <c r="W4" s="7">
        <v>5176000</v>
      </c>
      <c r="X4" s="6">
        <v>79.376375720644944</v>
      </c>
    </row>
    <row r="5" spans="1:26" x14ac:dyDescent="0.25">
      <c r="A5" s="3" t="s">
        <v>421</v>
      </c>
      <c r="B5" s="4" t="s">
        <v>421</v>
      </c>
      <c r="C5" s="3" t="s">
        <v>5</v>
      </c>
      <c r="D5" s="3" t="s">
        <v>422</v>
      </c>
      <c r="E5" s="3" t="s">
        <v>244</v>
      </c>
      <c r="F5" s="3">
        <v>70667</v>
      </c>
      <c r="G5" s="3" t="s">
        <v>222</v>
      </c>
      <c r="H5" s="3">
        <v>10900</v>
      </c>
      <c r="I5" s="3" t="s">
        <v>423</v>
      </c>
      <c r="J5" s="5" t="s">
        <v>43</v>
      </c>
      <c r="K5" s="6">
        <v>11.55</v>
      </c>
      <c r="L5" s="7">
        <v>125895</v>
      </c>
      <c r="M5" s="8">
        <v>0.05</v>
      </c>
      <c r="N5" s="7">
        <v>119600.25</v>
      </c>
      <c r="O5" s="8">
        <v>0.15</v>
      </c>
      <c r="P5" s="7">
        <v>101660.21249999999</v>
      </c>
      <c r="Q5" s="9">
        <v>0.08</v>
      </c>
      <c r="R5" s="23">
        <v>5.1955767500000007E-2</v>
      </c>
      <c r="S5" s="23">
        <v>0.13195576750000002</v>
      </c>
      <c r="T5" s="3">
        <v>4</v>
      </c>
      <c r="U5" s="3">
        <v>27067</v>
      </c>
      <c r="V5" s="3">
        <v>81201</v>
      </c>
      <c r="W5" s="7">
        <v>852000</v>
      </c>
      <c r="X5" s="6">
        <v>70.679934471223461</v>
      </c>
    </row>
    <row r="6" spans="1:26" x14ac:dyDescent="0.25">
      <c r="A6" s="3" t="s">
        <v>424</v>
      </c>
      <c r="B6" s="4" t="s">
        <v>424</v>
      </c>
      <c r="C6" s="3" t="s">
        <v>425</v>
      </c>
      <c r="D6" s="3" t="s">
        <v>426</v>
      </c>
      <c r="E6" s="3" t="s">
        <v>244</v>
      </c>
      <c r="F6" s="3">
        <v>217026</v>
      </c>
      <c r="G6" s="3" t="s">
        <v>427</v>
      </c>
      <c r="H6" s="3">
        <v>25596</v>
      </c>
      <c r="I6" s="3" t="s">
        <v>428</v>
      </c>
      <c r="J6" s="5" t="s">
        <v>43</v>
      </c>
      <c r="K6" s="6">
        <v>10.5</v>
      </c>
      <c r="L6" s="7">
        <v>268758</v>
      </c>
      <c r="M6" s="8">
        <v>0.05</v>
      </c>
      <c r="N6" s="7">
        <v>255320.1</v>
      </c>
      <c r="O6" s="8">
        <v>0.15</v>
      </c>
      <c r="P6" s="7">
        <v>217022.08499999999</v>
      </c>
      <c r="Q6" s="9">
        <v>0.08</v>
      </c>
      <c r="R6" s="23">
        <v>2.0782295226862663E-2</v>
      </c>
      <c r="S6" s="23">
        <v>0.10078229522686266</v>
      </c>
      <c r="T6" s="3">
        <v>4</v>
      </c>
      <c r="U6" s="3">
        <v>114642</v>
      </c>
      <c r="V6" s="3">
        <v>343926</v>
      </c>
      <c r="W6" s="7">
        <v>2497000</v>
      </c>
      <c r="X6" s="6">
        <v>84.129360032078949</v>
      </c>
    </row>
    <row r="7" spans="1:26" x14ac:dyDescent="0.25">
      <c r="A7" s="3" t="s">
        <v>429</v>
      </c>
      <c r="B7" s="4" t="s">
        <v>429</v>
      </c>
      <c r="C7" s="3" t="s">
        <v>5</v>
      </c>
      <c r="D7" s="3" t="s">
        <v>430</v>
      </c>
      <c r="E7" s="3" t="s">
        <v>244</v>
      </c>
      <c r="F7" s="3">
        <v>323752</v>
      </c>
      <c r="G7" s="3" t="s">
        <v>427</v>
      </c>
      <c r="H7" s="3">
        <v>33978</v>
      </c>
      <c r="I7" s="3" t="s">
        <v>180</v>
      </c>
      <c r="J7" s="5" t="s">
        <v>43</v>
      </c>
      <c r="K7" s="6">
        <v>10.5</v>
      </c>
      <c r="L7" s="7">
        <v>356769</v>
      </c>
      <c r="M7" s="8">
        <v>0.05</v>
      </c>
      <c r="N7" s="7">
        <v>338930.55</v>
      </c>
      <c r="O7" s="8">
        <v>0.15</v>
      </c>
      <c r="P7" s="7">
        <v>288090.96749999997</v>
      </c>
      <c r="Q7" s="9">
        <v>0.08</v>
      </c>
      <c r="R7" s="23">
        <v>5.1955767500000007E-2</v>
      </c>
      <c r="S7" s="23">
        <v>0.13195576750000002</v>
      </c>
      <c r="T7" s="3">
        <v>4</v>
      </c>
      <c r="U7" s="3">
        <v>187840</v>
      </c>
      <c r="V7" s="3">
        <v>563520</v>
      </c>
      <c r="W7" s="7">
        <v>2747000</v>
      </c>
      <c r="X7" s="6">
        <v>64.254485882930425</v>
      </c>
    </row>
    <row r="8" spans="1:26" x14ac:dyDescent="0.25">
      <c r="A8" s="3" t="s">
        <v>431</v>
      </c>
      <c r="B8" s="4" t="s">
        <v>432</v>
      </c>
      <c r="C8" s="3" t="s">
        <v>433</v>
      </c>
      <c r="D8" s="3" t="s">
        <v>434</v>
      </c>
      <c r="E8" s="3" t="s">
        <v>244</v>
      </c>
      <c r="F8" s="3">
        <v>1464040</v>
      </c>
      <c r="G8" s="3" t="s">
        <v>427</v>
      </c>
      <c r="H8" s="3">
        <v>25307</v>
      </c>
      <c r="I8" s="3" t="s">
        <v>420</v>
      </c>
      <c r="J8" s="5" t="s">
        <v>43</v>
      </c>
      <c r="K8" s="6">
        <v>12.6</v>
      </c>
      <c r="L8" s="7">
        <v>318868.2</v>
      </c>
      <c r="M8" s="8">
        <v>0.05</v>
      </c>
      <c r="N8" s="7">
        <v>302924.79000000004</v>
      </c>
      <c r="O8" s="8">
        <v>0.12</v>
      </c>
      <c r="P8" s="7">
        <v>266573.81520000001</v>
      </c>
      <c r="Q8" s="9">
        <v>0.08</v>
      </c>
      <c r="R8" s="23">
        <v>5.1955798086469447E-2</v>
      </c>
      <c r="S8" s="23">
        <v>0.13195579808646946</v>
      </c>
      <c r="T8" s="3">
        <v>4</v>
      </c>
      <c r="U8" s="3">
        <v>1362812</v>
      </c>
      <c r="V8" s="3">
        <v>4088436</v>
      </c>
      <c r="W8" s="7">
        <v>6109000</v>
      </c>
      <c r="X8" s="6">
        <v>79.826731017135202</v>
      </c>
    </row>
    <row r="9" spans="1:26" x14ac:dyDescent="0.25">
      <c r="A9" s="3" t="s">
        <v>435</v>
      </c>
      <c r="B9" s="4" t="s">
        <v>436</v>
      </c>
      <c r="C9" s="3" t="s">
        <v>433</v>
      </c>
      <c r="D9" s="3" t="s">
        <v>437</v>
      </c>
      <c r="E9" s="3" t="s">
        <v>244</v>
      </c>
      <c r="F9" s="3">
        <v>520608</v>
      </c>
      <c r="G9" s="3" t="s">
        <v>427</v>
      </c>
      <c r="H9" s="3">
        <v>2000</v>
      </c>
      <c r="I9" s="3" t="s">
        <v>438</v>
      </c>
      <c r="J9" s="5" t="s">
        <v>43</v>
      </c>
      <c r="K9" s="6">
        <v>12.6</v>
      </c>
      <c r="L9" s="7">
        <v>25200</v>
      </c>
      <c r="M9" s="8">
        <v>0.05</v>
      </c>
      <c r="N9" s="7">
        <v>23940</v>
      </c>
      <c r="O9" s="8">
        <v>0.15</v>
      </c>
      <c r="P9" s="7">
        <v>20349</v>
      </c>
      <c r="Q9" s="9">
        <v>0.08</v>
      </c>
      <c r="R9" s="23">
        <v>4.996838506080447E-2</v>
      </c>
      <c r="S9" s="23">
        <v>0.12996838506080446</v>
      </c>
      <c r="T9" s="3">
        <v>4</v>
      </c>
      <c r="U9" s="3">
        <v>512608</v>
      </c>
      <c r="V9" s="3">
        <v>1537824</v>
      </c>
      <c r="W9" s="7">
        <v>1694000</v>
      </c>
      <c r="X9" s="6">
        <v>78.284422748193393</v>
      </c>
    </row>
    <row r="10" spans="1:26" x14ac:dyDescent="0.25">
      <c r="A10" s="3" t="s">
        <v>439</v>
      </c>
      <c r="B10" s="4" t="s">
        <v>440</v>
      </c>
      <c r="C10" s="3" t="s">
        <v>441</v>
      </c>
      <c r="D10" s="3" t="s">
        <v>442</v>
      </c>
      <c r="E10" s="3" t="s">
        <v>244</v>
      </c>
      <c r="F10" s="3">
        <v>382380</v>
      </c>
      <c r="G10" s="3" t="s">
        <v>427</v>
      </c>
      <c r="H10" s="3">
        <v>32224</v>
      </c>
      <c r="I10" s="3" t="s">
        <v>443</v>
      </c>
      <c r="J10" s="5" t="s">
        <v>43</v>
      </c>
      <c r="K10" s="6">
        <v>10.5</v>
      </c>
      <c r="L10" s="7">
        <v>338352</v>
      </c>
      <c r="M10" s="8">
        <v>0.05</v>
      </c>
      <c r="N10" s="7">
        <v>321434.40000000002</v>
      </c>
      <c r="O10" s="8">
        <v>0.15</v>
      </c>
      <c r="P10" s="7">
        <v>273219.24</v>
      </c>
      <c r="Q10" s="9">
        <v>0.08</v>
      </c>
      <c r="R10" s="23">
        <v>5.1955808800981579E-2</v>
      </c>
      <c r="S10" s="23">
        <v>0.13195580880098157</v>
      </c>
      <c r="T10" s="3">
        <v>4</v>
      </c>
      <c r="U10" s="3">
        <v>253484</v>
      </c>
      <c r="V10" s="3">
        <v>760452</v>
      </c>
      <c r="W10" s="7">
        <v>2831000</v>
      </c>
      <c r="X10" s="6">
        <v>64.254465771854143</v>
      </c>
    </row>
    <row r="11" spans="1:26" x14ac:dyDescent="0.25">
      <c r="A11" s="3" t="s">
        <v>444</v>
      </c>
      <c r="B11" s="4" t="s">
        <v>445</v>
      </c>
      <c r="C11" s="3" t="s">
        <v>446</v>
      </c>
      <c r="D11" s="3" t="s">
        <v>447</v>
      </c>
      <c r="E11" s="3" t="s">
        <v>448</v>
      </c>
      <c r="F11" s="3">
        <v>411825</v>
      </c>
      <c r="G11" s="3" t="s">
        <v>22</v>
      </c>
      <c r="H11" s="3">
        <v>54210</v>
      </c>
      <c r="I11" s="3" t="s">
        <v>176</v>
      </c>
      <c r="J11" s="5" t="s">
        <v>43</v>
      </c>
      <c r="K11" s="6">
        <v>10.5</v>
      </c>
      <c r="L11" s="7">
        <v>569205</v>
      </c>
      <c r="M11" s="8">
        <v>0.05</v>
      </c>
      <c r="N11" s="7">
        <v>540744.75</v>
      </c>
      <c r="O11" s="8">
        <v>0.15</v>
      </c>
      <c r="P11" s="7">
        <v>459633.03749999998</v>
      </c>
      <c r="Q11" s="9">
        <v>0.08</v>
      </c>
      <c r="R11" s="23">
        <v>2.3788401182337063E-2</v>
      </c>
      <c r="S11" s="23">
        <v>0.10378840118233706</v>
      </c>
      <c r="T11" s="3">
        <v>4</v>
      </c>
      <c r="U11" s="3">
        <v>194985</v>
      </c>
      <c r="V11" s="3">
        <v>584955</v>
      </c>
      <c r="W11" s="7">
        <v>5014000</v>
      </c>
      <c r="X11" s="6">
        <v>81.692654510636501</v>
      </c>
    </row>
    <row r="12" spans="1:26" x14ac:dyDescent="0.25">
      <c r="A12" s="3" t="s">
        <v>449</v>
      </c>
      <c r="B12" s="4" t="s">
        <v>449</v>
      </c>
      <c r="C12" s="3" t="s">
        <v>5</v>
      </c>
      <c r="D12" s="3" t="s">
        <v>232</v>
      </c>
      <c r="E12" s="3" t="s">
        <v>450</v>
      </c>
      <c r="F12" s="3">
        <v>381734</v>
      </c>
      <c r="G12" s="3" t="s">
        <v>414</v>
      </c>
      <c r="H12" s="3">
        <v>38910</v>
      </c>
      <c r="I12" s="3" t="s">
        <v>57</v>
      </c>
      <c r="J12" s="5" t="s">
        <v>43</v>
      </c>
      <c r="K12" s="6">
        <v>10.5</v>
      </c>
      <c r="L12" s="7">
        <v>408555</v>
      </c>
      <c r="M12" s="8">
        <v>0.05</v>
      </c>
      <c r="N12" s="7">
        <v>388127.25</v>
      </c>
      <c r="O12" s="8">
        <v>0.15</v>
      </c>
      <c r="P12" s="7">
        <v>329908.16249999998</v>
      </c>
      <c r="Q12" s="9">
        <v>0.08</v>
      </c>
      <c r="R12" s="23">
        <v>5.1955788954121361E-2</v>
      </c>
      <c r="S12" s="23">
        <v>0.13195578895412136</v>
      </c>
      <c r="T12" s="3">
        <v>4</v>
      </c>
      <c r="U12" s="3">
        <v>226094</v>
      </c>
      <c r="V12" s="3">
        <v>678282</v>
      </c>
      <c r="W12" s="7">
        <v>3178000</v>
      </c>
      <c r="X12" s="6">
        <v>64.254475436071289</v>
      </c>
    </row>
    <row r="13" spans="1:26" x14ac:dyDescent="0.25">
      <c r="A13" s="3" t="s">
        <v>451</v>
      </c>
      <c r="B13" s="4" t="s">
        <v>451</v>
      </c>
      <c r="C13" s="3" t="s">
        <v>5</v>
      </c>
      <c r="D13" s="3" t="s">
        <v>452</v>
      </c>
      <c r="E13" s="3" t="s">
        <v>419</v>
      </c>
      <c r="F13" s="3">
        <v>87613</v>
      </c>
      <c r="G13" s="3" t="s">
        <v>22</v>
      </c>
      <c r="H13" s="3">
        <v>20000</v>
      </c>
      <c r="I13" s="3" t="s">
        <v>443</v>
      </c>
      <c r="J13" s="5" t="s">
        <v>43</v>
      </c>
      <c r="K13" s="6">
        <v>11.55</v>
      </c>
      <c r="L13" s="7">
        <v>231000</v>
      </c>
      <c r="M13" s="8">
        <v>0.05</v>
      </c>
      <c r="N13" s="7">
        <v>219450</v>
      </c>
      <c r="O13" s="8">
        <v>0.15</v>
      </c>
      <c r="P13" s="7">
        <v>186532.5</v>
      </c>
      <c r="Q13" s="9">
        <v>0.08</v>
      </c>
      <c r="R13" s="23">
        <v>4.8464400249999998E-2</v>
      </c>
      <c r="S13" s="23">
        <v>0.12846440025</v>
      </c>
      <c r="T13" s="3">
        <v>4</v>
      </c>
      <c r="U13" s="3">
        <v>7613</v>
      </c>
      <c r="V13" s="3">
        <v>22839</v>
      </c>
      <c r="W13" s="7">
        <v>1475000</v>
      </c>
      <c r="X13" s="6">
        <v>72.600852701992025</v>
      </c>
    </row>
    <row r="14" spans="1:26" x14ac:dyDescent="0.25">
      <c r="A14" s="3" t="s">
        <v>453</v>
      </c>
      <c r="B14" s="4" t="s">
        <v>454</v>
      </c>
      <c r="C14" s="3" t="s">
        <v>433</v>
      </c>
      <c r="D14" s="3" t="s">
        <v>455</v>
      </c>
      <c r="E14" s="3" t="s">
        <v>244</v>
      </c>
      <c r="F14" s="3">
        <v>571445</v>
      </c>
      <c r="G14" s="3" t="s">
        <v>427</v>
      </c>
      <c r="H14" s="3">
        <v>32140</v>
      </c>
      <c r="I14" s="3" t="s">
        <v>456</v>
      </c>
      <c r="J14" s="5" t="s">
        <v>43</v>
      </c>
      <c r="K14" s="6">
        <v>10.5</v>
      </c>
      <c r="L14" s="7">
        <v>337470</v>
      </c>
      <c r="M14" s="8">
        <v>0.05</v>
      </c>
      <c r="N14" s="7">
        <v>320596.5</v>
      </c>
      <c r="O14" s="8">
        <v>0.15</v>
      </c>
      <c r="P14" s="7">
        <v>272507.02500000002</v>
      </c>
      <c r="Q14" s="9">
        <v>0.08</v>
      </c>
      <c r="R14" s="23">
        <v>5.1955801375454864E-2</v>
      </c>
      <c r="S14" s="23">
        <v>0.13195580137545487</v>
      </c>
      <c r="T14" s="3">
        <v>4</v>
      </c>
      <c r="U14" s="3">
        <v>442885</v>
      </c>
      <c r="V14" s="3">
        <v>1328655</v>
      </c>
      <c r="W14" s="7">
        <v>3394000</v>
      </c>
      <c r="X14" s="6">
        <v>64.254469387634927</v>
      </c>
    </row>
    <row r="15" spans="1:26" x14ac:dyDescent="0.25">
      <c r="A15" s="3" t="s">
        <v>457</v>
      </c>
      <c r="B15" s="4" t="s">
        <v>457</v>
      </c>
      <c r="C15" s="3" t="s">
        <v>458</v>
      </c>
      <c r="D15" s="3" t="s">
        <v>459</v>
      </c>
      <c r="E15" s="3" t="s">
        <v>419</v>
      </c>
      <c r="F15" s="3">
        <v>89680</v>
      </c>
      <c r="G15" s="3" t="s">
        <v>22</v>
      </c>
      <c r="H15" s="3">
        <v>30124</v>
      </c>
      <c r="I15" s="3" t="s">
        <v>205</v>
      </c>
      <c r="J15" s="5" t="s">
        <v>43</v>
      </c>
      <c r="K15" s="6">
        <v>10.5</v>
      </c>
      <c r="L15" s="7">
        <v>316302</v>
      </c>
      <c r="M15" s="8">
        <v>0.05</v>
      </c>
      <c r="N15" s="7">
        <v>300486.90000000002</v>
      </c>
      <c r="O15" s="8">
        <v>0.15</v>
      </c>
      <c r="P15" s="7">
        <v>255413.86499999999</v>
      </c>
      <c r="Q15" s="9">
        <v>0.08</v>
      </c>
      <c r="R15" s="23">
        <v>3.8771520199999999E-2</v>
      </c>
      <c r="S15" s="23">
        <v>0.11877152019999999</v>
      </c>
      <c r="T15" s="3">
        <v>4</v>
      </c>
      <c r="U15" s="3">
        <v>0</v>
      </c>
      <c r="V15" s="3">
        <v>0</v>
      </c>
      <c r="W15" s="7">
        <v>2150000</v>
      </c>
      <c r="X15" s="6">
        <v>71.387063041060586</v>
      </c>
    </row>
    <row r="16" spans="1:26" x14ac:dyDescent="0.25">
      <c r="A16" s="3" t="s">
        <v>460</v>
      </c>
      <c r="B16" s="4" t="s">
        <v>461</v>
      </c>
      <c r="C16" s="3" t="s">
        <v>462</v>
      </c>
      <c r="D16" s="3" t="s">
        <v>463</v>
      </c>
      <c r="E16" s="3" t="s">
        <v>419</v>
      </c>
      <c r="F16" s="3">
        <v>85547</v>
      </c>
      <c r="G16" s="3" t="s">
        <v>22</v>
      </c>
      <c r="H16" s="3">
        <v>9600</v>
      </c>
      <c r="I16" s="3" t="s">
        <v>464</v>
      </c>
      <c r="J16" s="5" t="s">
        <v>43</v>
      </c>
      <c r="K16" s="6">
        <v>12.6</v>
      </c>
      <c r="L16" s="7">
        <v>120960</v>
      </c>
      <c r="M16" s="8">
        <v>0.05</v>
      </c>
      <c r="N16" s="7">
        <v>114912</v>
      </c>
      <c r="O16" s="8">
        <v>0.15</v>
      </c>
      <c r="P16" s="7">
        <v>97675.199999999997</v>
      </c>
      <c r="Q16" s="9">
        <v>0.08</v>
      </c>
      <c r="R16" s="23">
        <v>4.8464400249999998E-2</v>
      </c>
      <c r="S16" s="23">
        <v>0.12846440025</v>
      </c>
      <c r="T16" s="3">
        <v>4</v>
      </c>
      <c r="U16" s="3">
        <v>47147</v>
      </c>
      <c r="V16" s="3">
        <v>141441</v>
      </c>
      <c r="W16" s="7">
        <v>902000</v>
      </c>
      <c r="X16" s="6">
        <v>79.200930220354948</v>
      </c>
    </row>
    <row r="17" spans="1:24" ht="30" x14ac:dyDescent="0.25">
      <c r="A17" s="3" t="s">
        <v>465</v>
      </c>
      <c r="B17" s="4" t="s">
        <v>466</v>
      </c>
      <c r="C17" s="3" t="s">
        <v>467</v>
      </c>
      <c r="D17" s="3" t="s">
        <v>468</v>
      </c>
      <c r="E17" s="3" t="s">
        <v>244</v>
      </c>
      <c r="F17" s="3">
        <v>2029865</v>
      </c>
      <c r="G17" s="3" t="s">
        <v>469</v>
      </c>
      <c r="H17" s="3">
        <v>185278</v>
      </c>
      <c r="I17" s="3" t="s">
        <v>205</v>
      </c>
      <c r="J17" s="5" t="s">
        <v>43</v>
      </c>
      <c r="K17" s="6">
        <v>7.56</v>
      </c>
      <c r="L17" s="7">
        <v>1400701.6800000002</v>
      </c>
      <c r="M17" s="8">
        <v>0.05</v>
      </c>
      <c r="N17" s="7">
        <v>1330666.5959999999</v>
      </c>
      <c r="O17" s="8">
        <v>0.15</v>
      </c>
      <c r="P17" s="7">
        <v>1131066.6066000001</v>
      </c>
      <c r="Q17" s="9">
        <v>0.08</v>
      </c>
      <c r="R17" s="23">
        <v>5.1955779774078101E-2</v>
      </c>
      <c r="S17" s="23">
        <v>0.1319557797740781</v>
      </c>
      <c r="T17" s="3">
        <v>4</v>
      </c>
      <c r="U17" s="3">
        <v>1288753</v>
      </c>
      <c r="V17" s="3">
        <v>3866259</v>
      </c>
      <c r="W17" s="7">
        <v>25611000</v>
      </c>
      <c r="X17" s="6">
        <v>46.263225532461526</v>
      </c>
    </row>
    <row r="18" spans="1:24" x14ac:dyDescent="0.25">
      <c r="A18" s="3" t="s">
        <v>470</v>
      </c>
      <c r="B18" s="4" t="s">
        <v>470</v>
      </c>
      <c r="C18" s="3" t="s">
        <v>5</v>
      </c>
      <c r="D18" s="3" t="s">
        <v>471</v>
      </c>
      <c r="E18" s="3" t="s">
        <v>244</v>
      </c>
      <c r="F18" s="3">
        <v>357602</v>
      </c>
      <c r="G18" s="3" t="s">
        <v>414</v>
      </c>
      <c r="H18" s="3">
        <v>7400</v>
      </c>
      <c r="I18" s="3" t="s">
        <v>68</v>
      </c>
      <c r="J18" s="5" t="s">
        <v>43</v>
      </c>
      <c r="K18" s="6">
        <v>16.632000000000001</v>
      </c>
      <c r="L18" s="7">
        <v>123076.80000000002</v>
      </c>
      <c r="M18" s="8">
        <v>0.05</v>
      </c>
      <c r="N18" s="7">
        <v>116922.96000000002</v>
      </c>
      <c r="O18" s="8">
        <v>0.12</v>
      </c>
      <c r="P18" s="7">
        <v>102892.20480000002</v>
      </c>
      <c r="Q18" s="9">
        <v>0.08</v>
      </c>
      <c r="R18" s="23">
        <v>4.6748895963491584E-2</v>
      </c>
      <c r="S18" s="23">
        <v>0.12674889596349159</v>
      </c>
      <c r="T18" s="3">
        <v>4</v>
      </c>
      <c r="U18" s="3">
        <v>328002</v>
      </c>
      <c r="V18" s="3">
        <v>2296014</v>
      </c>
      <c r="W18" s="7">
        <v>3108000</v>
      </c>
      <c r="X18" s="6">
        <v>109.69998511075768</v>
      </c>
    </row>
    <row r="19" spans="1:24" x14ac:dyDescent="0.25">
      <c r="A19" s="3" t="s">
        <v>472</v>
      </c>
      <c r="B19" s="4" t="s">
        <v>472</v>
      </c>
      <c r="C19" s="3" t="s">
        <v>5</v>
      </c>
      <c r="D19" s="3" t="s">
        <v>473</v>
      </c>
      <c r="E19" s="3" t="s">
        <v>244</v>
      </c>
      <c r="F19" s="3">
        <v>172381</v>
      </c>
      <c r="G19" s="3" t="s">
        <v>474</v>
      </c>
      <c r="H19" s="3">
        <v>41641</v>
      </c>
      <c r="I19" s="3" t="s">
        <v>170</v>
      </c>
      <c r="J19" s="5" t="s">
        <v>43</v>
      </c>
      <c r="K19" s="6">
        <v>10.5</v>
      </c>
      <c r="L19" s="7">
        <v>437230.5</v>
      </c>
      <c r="M19" s="8">
        <v>0.05</v>
      </c>
      <c r="N19" s="7">
        <v>415368.97499999998</v>
      </c>
      <c r="O19" s="8">
        <v>0.2</v>
      </c>
      <c r="P19" s="7">
        <v>332295.18</v>
      </c>
      <c r="Q19" s="9">
        <v>0.08</v>
      </c>
      <c r="R19" s="23">
        <v>5.1955791094990295E-2</v>
      </c>
      <c r="S19" s="23">
        <v>0.13195579109499028</v>
      </c>
      <c r="T19" s="3">
        <v>4</v>
      </c>
      <c r="U19" s="3">
        <v>5817</v>
      </c>
      <c r="V19" s="3">
        <v>17451</v>
      </c>
      <c r="W19" s="7">
        <v>2536000</v>
      </c>
      <c r="X19" s="6">
        <v>60.474799429268565</v>
      </c>
    </row>
    <row r="20" spans="1:24" x14ac:dyDescent="0.25">
      <c r="A20" s="3" t="s">
        <v>475</v>
      </c>
      <c r="B20" s="4" t="s">
        <v>476</v>
      </c>
      <c r="C20" s="3" t="s">
        <v>168</v>
      </c>
      <c r="D20" s="3" t="s">
        <v>477</v>
      </c>
      <c r="E20" s="3" t="s">
        <v>244</v>
      </c>
      <c r="F20" s="3">
        <v>58560</v>
      </c>
      <c r="G20" s="3" t="s">
        <v>414</v>
      </c>
      <c r="H20" s="3">
        <v>7280</v>
      </c>
      <c r="I20" s="3" t="s">
        <v>478</v>
      </c>
      <c r="J20" s="5" t="s">
        <v>43</v>
      </c>
      <c r="K20" s="6">
        <v>11.34</v>
      </c>
      <c r="L20" s="7">
        <v>82555.199999999997</v>
      </c>
      <c r="M20" s="8">
        <v>0.05</v>
      </c>
      <c r="N20" s="7">
        <v>78427.44</v>
      </c>
      <c r="O20" s="8">
        <v>0.16500000000000001</v>
      </c>
      <c r="P20" s="7">
        <v>65486.912400000001</v>
      </c>
      <c r="Q20" s="9">
        <v>0.08</v>
      </c>
      <c r="R20" s="23">
        <v>5.1955767500000007E-2</v>
      </c>
      <c r="S20" s="23">
        <v>0.13195576750000002</v>
      </c>
      <c r="T20" s="3">
        <v>4</v>
      </c>
      <c r="U20" s="3">
        <v>29440</v>
      </c>
      <c r="V20" s="3">
        <v>88320</v>
      </c>
      <c r="W20" s="7">
        <v>585000</v>
      </c>
      <c r="X20" s="6">
        <v>68.170229846148999</v>
      </c>
    </row>
    <row r="21" spans="1:24" x14ac:dyDescent="0.25">
      <c r="A21" s="3" t="s">
        <v>479</v>
      </c>
      <c r="B21" s="4" t="s">
        <v>480</v>
      </c>
      <c r="C21" s="3" t="s">
        <v>462</v>
      </c>
      <c r="D21" s="3" t="s">
        <v>481</v>
      </c>
      <c r="E21" s="3" t="s">
        <v>244</v>
      </c>
      <c r="F21" s="3">
        <v>527644</v>
      </c>
      <c r="G21" s="3" t="s">
        <v>482</v>
      </c>
      <c r="H21" s="3">
        <v>9190</v>
      </c>
      <c r="I21" s="3" t="s">
        <v>218</v>
      </c>
      <c r="J21" s="5" t="s">
        <v>43</v>
      </c>
      <c r="K21" s="6">
        <v>12.6</v>
      </c>
      <c r="L21" s="7">
        <v>115794</v>
      </c>
      <c r="M21" s="8">
        <v>0.05</v>
      </c>
      <c r="N21" s="7">
        <v>110004.3</v>
      </c>
      <c r="O21" s="8">
        <v>0.15</v>
      </c>
      <c r="P21" s="7">
        <v>93503.654999999999</v>
      </c>
      <c r="Q21" s="9">
        <v>0.08</v>
      </c>
      <c r="R21" s="23">
        <v>5.1955872871777088E-2</v>
      </c>
      <c r="S21" s="23">
        <v>0.1319558728717771</v>
      </c>
      <c r="T21" s="3">
        <v>4</v>
      </c>
      <c r="U21" s="3">
        <v>490884</v>
      </c>
      <c r="V21" s="3">
        <v>1472652</v>
      </c>
      <c r="W21" s="7">
        <v>2181000</v>
      </c>
      <c r="X21" s="6">
        <v>77.105321487939136</v>
      </c>
    </row>
    <row r="22" spans="1:24" x14ac:dyDescent="0.25">
      <c r="A22" s="3" t="s">
        <v>483</v>
      </c>
      <c r="B22" s="4" t="s">
        <v>483</v>
      </c>
      <c r="C22" s="3" t="s">
        <v>5</v>
      </c>
      <c r="D22" s="3" t="s">
        <v>484</v>
      </c>
      <c r="E22" s="3" t="s">
        <v>244</v>
      </c>
      <c r="F22" s="3">
        <v>223291</v>
      </c>
      <c r="G22" s="3" t="s">
        <v>427</v>
      </c>
      <c r="H22" s="3">
        <v>5280</v>
      </c>
      <c r="I22" s="3" t="s">
        <v>185</v>
      </c>
      <c r="J22" s="5" t="s">
        <v>43</v>
      </c>
      <c r="K22" s="6">
        <v>12.6</v>
      </c>
      <c r="L22" s="7">
        <v>66528</v>
      </c>
      <c r="M22" s="8">
        <v>0.05</v>
      </c>
      <c r="N22" s="7">
        <v>63201.599999999999</v>
      </c>
      <c r="O22" s="8">
        <v>0.15</v>
      </c>
      <c r="P22" s="7">
        <v>53721.36</v>
      </c>
      <c r="Q22" s="9">
        <v>0.08</v>
      </c>
      <c r="R22" s="23">
        <v>5.1955915637347569E-2</v>
      </c>
      <c r="S22" s="23">
        <v>0.13195591563734757</v>
      </c>
      <c r="T22" s="3">
        <v>4</v>
      </c>
      <c r="U22" s="3">
        <v>202171</v>
      </c>
      <c r="V22" s="3">
        <v>606513</v>
      </c>
      <c r="W22" s="7">
        <v>1014000</v>
      </c>
      <c r="X22" s="6">
        <v>77.105296498888478</v>
      </c>
    </row>
    <row r="23" spans="1:24" x14ac:dyDescent="0.25">
      <c r="A23" s="3" t="s">
        <v>485</v>
      </c>
      <c r="B23" s="4" t="s">
        <v>486</v>
      </c>
      <c r="C23" s="3" t="s">
        <v>462</v>
      </c>
      <c r="D23" s="3" t="s">
        <v>487</v>
      </c>
      <c r="E23" s="3" t="s">
        <v>244</v>
      </c>
      <c r="F23" s="3">
        <v>159695</v>
      </c>
      <c r="G23" s="3" t="s">
        <v>427</v>
      </c>
      <c r="H23" s="3">
        <v>5100</v>
      </c>
      <c r="I23" s="3" t="s">
        <v>443</v>
      </c>
      <c r="J23" s="5" t="s">
        <v>43</v>
      </c>
      <c r="K23" s="6">
        <v>12.6</v>
      </c>
      <c r="L23" s="7">
        <v>64260</v>
      </c>
      <c r="M23" s="8">
        <v>0.05</v>
      </c>
      <c r="N23" s="7">
        <v>61047</v>
      </c>
      <c r="O23" s="8">
        <v>0.15</v>
      </c>
      <c r="P23" s="7">
        <v>51889.95</v>
      </c>
      <c r="Q23" s="9">
        <v>0.08</v>
      </c>
      <c r="R23" s="23">
        <v>5.1955960458331951E-2</v>
      </c>
      <c r="S23" s="23">
        <v>0.13195596045833197</v>
      </c>
      <c r="T23" s="3">
        <v>4</v>
      </c>
      <c r="U23" s="3">
        <v>139295</v>
      </c>
      <c r="V23" s="3">
        <v>417885</v>
      </c>
      <c r="W23" s="7">
        <v>811000</v>
      </c>
      <c r="X23" s="6">
        <v>77.105270308822654</v>
      </c>
    </row>
    <row r="24" spans="1:24" x14ac:dyDescent="0.25">
      <c r="A24" s="3" t="s">
        <v>488</v>
      </c>
      <c r="B24" s="4" t="s">
        <v>489</v>
      </c>
      <c r="C24" s="3" t="s">
        <v>490</v>
      </c>
      <c r="D24" s="3" t="s">
        <v>491</v>
      </c>
      <c r="E24" s="3" t="s">
        <v>244</v>
      </c>
      <c r="F24" s="3">
        <v>0</v>
      </c>
      <c r="G24" s="3" t="s">
        <v>414</v>
      </c>
      <c r="H24" s="3">
        <v>2605</v>
      </c>
      <c r="I24" s="3" t="s">
        <v>209</v>
      </c>
      <c r="J24" s="5" t="s">
        <v>43</v>
      </c>
      <c r="K24" s="6">
        <v>12.6</v>
      </c>
      <c r="L24" s="7">
        <v>32823</v>
      </c>
      <c r="M24" s="8">
        <v>0.05</v>
      </c>
      <c r="N24" s="7">
        <v>31181.85</v>
      </c>
      <c r="O24" s="8">
        <v>0.15</v>
      </c>
      <c r="P24" s="7">
        <v>26504.572499999998</v>
      </c>
      <c r="Q24" s="9">
        <v>0.08</v>
      </c>
      <c r="R24" s="23">
        <v>5.1956297633845218E-2</v>
      </c>
      <c r="S24" s="23">
        <v>0.13195629763384523</v>
      </c>
      <c r="T24" s="3">
        <v>4</v>
      </c>
      <c r="U24" s="3">
        <v>0</v>
      </c>
      <c r="V24" s="3">
        <v>0</v>
      </c>
      <c r="W24" s="7">
        <v>201000</v>
      </c>
      <c r="X24" s="6">
        <v>77.105073288979284</v>
      </c>
    </row>
    <row r="25" spans="1:24" x14ac:dyDescent="0.25">
      <c r="A25" s="3" t="s">
        <v>492</v>
      </c>
      <c r="B25" s="4" t="s">
        <v>493</v>
      </c>
      <c r="C25" s="3" t="s">
        <v>168</v>
      </c>
      <c r="D25" s="3" t="s">
        <v>494</v>
      </c>
      <c r="E25" s="3" t="s">
        <v>419</v>
      </c>
      <c r="F25" s="3">
        <v>422496</v>
      </c>
      <c r="G25" s="3" t="s">
        <v>222</v>
      </c>
      <c r="H25" s="3">
        <v>46860</v>
      </c>
      <c r="I25" s="3" t="s">
        <v>159</v>
      </c>
      <c r="J25" s="5" t="s">
        <v>43</v>
      </c>
      <c r="K25" s="6">
        <v>10.5</v>
      </c>
      <c r="L25" s="7">
        <v>492030</v>
      </c>
      <c r="M25" s="8">
        <v>0.05</v>
      </c>
      <c r="N25" s="7">
        <v>467428.5</v>
      </c>
      <c r="O25" s="8">
        <v>0.15</v>
      </c>
      <c r="P25" s="7">
        <v>397314.22499999998</v>
      </c>
      <c r="Q25" s="9">
        <v>0.08</v>
      </c>
      <c r="R25" s="23">
        <v>4.8464523883043328E-2</v>
      </c>
      <c r="S25" s="23">
        <v>0.12846452388304333</v>
      </c>
      <c r="T25" s="3">
        <v>4</v>
      </c>
      <c r="U25" s="3">
        <v>235056</v>
      </c>
      <c r="V25" s="3">
        <v>705168</v>
      </c>
      <c r="W25" s="7">
        <v>4742000</v>
      </c>
      <c r="X25" s="6">
        <v>66.000711665107033</v>
      </c>
    </row>
    <row r="26" spans="1:24" x14ac:dyDescent="0.25">
      <c r="A26" s="3" t="s">
        <v>495</v>
      </c>
      <c r="B26" s="4" t="s">
        <v>495</v>
      </c>
      <c r="C26" s="3" t="s">
        <v>5</v>
      </c>
      <c r="D26" s="3" t="s">
        <v>496</v>
      </c>
      <c r="E26" s="3" t="s">
        <v>244</v>
      </c>
      <c r="F26" s="3">
        <v>0</v>
      </c>
      <c r="G26" s="3" t="s">
        <v>22</v>
      </c>
      <c r="H26" s="3">
        <v>4250</v>
      </c>
      <c r="I26" s="3" t="s">
        <v>409</v>
      </c>
      <c r="J26" s="5" t="s">
        <v>43</v>
      </c>
      <c r="K26" s="6">
        <v>12.6</v>
      </c>
      <c r="L26" s="7">
        <v>53550</v>
      </c>
      <c r="M26" s="8">
        <v>0.05</v>
      </c>
      <c r="N26" s="7">
        <v>50872.5</v>
      </c>
      <c r="O26" s="8">
        <v>0.15</v>
      </c>
      <c r="P26" s="7">
        <v>43241.625</v>
      </c>
      <c r="Q26" s="9">
        <v>0.08</v>
      </c>
      <c r="R26" s="23">
        <v>5.195609244085108E-2</v>
      </c>
      <c r="S26" s="23">
        <v>0.13195609244085107</v>
      </c>
      <c r="T26" s="3">
        <v>4</v>
      </c>
      <c r="U26" s="3">
        <v>0</v>
      </c>
      <c r="V26" s="3">
        <v>0</v>
      </c>
      <c r="W26" s="7">
        <v>328000</v>
      </c>
      <c r="X26" s="6">
        <v>77.105193188110576</v>
      </c>
    </row>
    <row r="27" spans="1:24" x14ac:dyDescent="0.25">
      <c r="A27" s="3" t="s">
        <v>497</v>
      </c>
      <c r="B27" s="4" t="s">
        <v>497</v>
      </c>
      <c r="C27" s="3" t="s">
        <v>5</v>
      </c>
      <c r="D27" s="3" t="s">
        <v>498</v>
      </c>
      <c r="E27" s="3" t="s">
        <v>241</v>
      </c>
      <c r="F27" s="3">
        <v>5021</v>
      </c>
      <c r="G27" s="3" t="s">
        <v>22</v>
      </c>
      <c r="H27" s="3">
        <v>2150</v>
      </c>
      <c r="I27" s="3" t="s">
        <v>443</v>
      </c>
      <c r="J27" s="5" t="s">
        <v>43</v>
      </c>
      <c r="K27" s="6">
        <v>12.6</v>
      </c>
      <c r="L27" s="7">
        <v>27090</v>
      </c>
      <c r="M27" s="8">
        <v>0.05</v>
      </c>
      <c r="N27" s="7">
        <v>25735.5</v>
      </c>
      <c r="O27" s="8">
        <v>0.15</v>
      </c>
      <c r="P27" s="7">
        <v>21875.174999999999</v>
      </c>
      <c r="Q27" s="9">
        <v>0.08</v>
      </c>
      <c r="R27" s="23">
        <v>5.1956269706442418E-2</v>
      </c>
      <c r="S27" s="23">
        <v>0.13195626970644242</v>
      </c>
      <c r="T27" s="3">
        <v>4</v>
      </c>
      <c r="U27" s="3">
        <v>0</v>
      </c>
      <c r="V27" s="3">
        <v>0</v>
      </c>
      <c r="W27" s="7">
        <v>166000</v>
      </c>
      <c r="X27" s="6">
        <v>77.105089607600945</v>
      </c>
    </row>
    <row r="28" spans="1:24" ht="30" x14ac:dyDescent="0.25">
      <c r="A28" s="3" t="s">
        <v>499</v>
      </c>
      <c r="B28" s="4" t="s">
        <v>500</v>
      </c>
      <c r="C28" s="3" t="s">
        <v>501</v>
      </c>
      <c r="D28" s="3" t="s">
        <v>502</v>
      </c>
      <c r="E28" s="3" t="s">
        <v>244</v>
      </c>
      <c r="F28" s="3">
        <v>14663</v>
      </c>
      <c r="G28" s="3" t="s">
        <v>22</v>
      </c>
      <c r="H28" s="3">
        <v>5920</v>
      </c>
      <c r="I28" s="3" t="s">
        <v>180</v>
      </c>
      <c r="J28" s="5" t="s">
        <v>43</v>
      </c>
      <c r="K28" s="6">
        <v>12.6</v>
      </c>
      <c r="L28" s="7">
        <v>74592</v>
      </c>
      <c r="M28" s="8">
        <v>0.05</v>
      </c>
      <c r="N28" s="7">
        <v>70862.399999999994</v>
      </c>
      <c r="O28" s="8">
        <v>0.15</v>
      </c>
      <c r="P28" s="7">
        <v>60233.039999999994</v>
      </c>
      <c r="Q28" s="9">
        <v>0.08</v>
      </c>
      <c r="R28" s="23">
        <v>5.1955767500000007E-2</v>
      </c>
      <c r="S28" s="23">
        <v>0.13195576750000002</v>
      </c>
      <c r="T28" s="3">
        <v>4</v>
      </c>
      <c r="U28" s="3">
        <v>0</v>
      </c>
      <c r="V28" s="3">
        <v>0</v>
      </c>
      <c r="W28" s="7">
        <v>456000</v>
      </c>
      <c r="X28" s="6">
        <v>77.105383059516498</v>
      </c>
    </row>
    <row r="29" spans="1:24" x14ac:dyDescent="0.25">
      <c r="A29" s="3" t="s">
        <v>503</v>
      </c>
      <c r="B29" s="4" t="s">
        <v>503</v>
      </c>
      <c r="C29" s="3" t="s">
        <v>5</v>
      </c>
      <c r="D29" s="3" t="s">
        <v>504</v>
      </c>
      <c r="E29" s="3" t="s">
        <v>505</v>
      </c>
      <c r="F29" s="3">
        <v>7501</v>
      </c>
      <c r="G29" s="3" t="s">
        <v>22</v>
      </c>
      <c r="H29" s="3">
        <v>3306</v>
      </c>
      <c r="I29" s="3" t="s">
        <v>506</v>
      </c>
      <c r="J29" s="5" t="s">
        <v>43</v>
      </c>
      <c r="K29" s="6">
        <v>12.6</v>
      </c>
      <c r="L29" s="7">
        <v>41655.599999999999</v>
      </c>
      <c r="M29" s="8">
        <v>0.05</v>
      </c>
      <c r="N29" s="7">
        <v>39572.82</v>
      </c>
      <c r="O29" s="8">
        <v>0.15</v>
      </c>
      <c r="P29" s="7">
        <v>33636.896999999997</v>
      </c>
      <c r="Q29" s="9">
        <v>0.08</v>
      </c>
      <c r="R29" s="23">
        <v>5.1956192423060259E-2</v>
      </c>
      <c r="S29" s="23">
        <v>0.13195619242306025</v>
      </c>
      <c r="T29" s="3">
        <v>4</v>
      </c>
      <c r="U29" s="3">
        <v>0</v>
      </c>
      <c r="V29" s="3">
        <v>0</v>
      </c>
      <c r="W29" s="7">
        <v>255000</v>
      </c>
      <c r="X29" s="6">
        <v>77.105134766088739</v>
      </c>
    </row>
    <row r="30" spans="1:24" x14ac:dyDescent="0.25">
      <c r="A30" s="3" t="s">
        <v>507</v>
      </c>
      <c r="B30" s="4" t="s">
        <v>507</v>
      </c>
      <c r="C30" s="3" t="s">
        <v>5</v>
      </c>
      <c r="D30" s="3" t="s">
        <v>235</v>
      </c>
      <c r="E30" s="3" t="s">
        <v>505</v>
      </c>
      <c r="F30" s="3">
        <v>27290</v>
      </c>
      <c r="G30" s="3" t="s">
        <v>222</v>
      </c>
      <c r="H30" s="3">
        <v>13753</v>
      </c>
      <c r="I30" s="3" t="s">
        <v>167</v>
      </c>
      <c r="J30" s="5" t="s">
        <v>43</v>
      </c>
      <c r="K30" s="6">
        <v>11.55</v>
      </c>
      <c r="L30" s="7">
        <v>158847.15000000002</v>
      </c>
      <c r="M30" s="8">
        <v>0.05</v>
      </c>
      <c r="N30" s="7">
        <v>150904.79250000001</v>
      </c>
      <c r="O30" s="8">
        <v>0.15</v>
      </c>
      <c r="P30" s="7">
        <v>128269.073625</v>
      </c>
      <c r="Q30" s="9">
        <v>0.08</v>
      </c>
      <c r="R30" s="23">
        <v>5.1955831786018765E-2</v>
      </c>
      <c r="S30" s="23">
        <v>0.13195583178601877</v>
      </c>
      <c r="T30" s="3">
        <v>4</v>
      </c>
      <c r="U30" s="3">
        <v>0</v>
      </c>
      <c r="V30" s="3">
        <v>0</v>
      </c>
      <c r="W30" s="7">
        <v>972000</v>
      </c>
      <c r="X30" s="6">
        <v>70.679900037492644</v>
      </c>
    </row>
    <row r="31" spans="1:24" x14ac:dyDescent="0.25">
      <c r="A31" s="3" t="s">
        <v>508</v>
      </c>
      <c r="B31" s="4" t="s">
        <v>509</v>
      </c>
      <c r="C31" s="3" t="s">
        <v>433</v>
      </c>
      <c r="D31" s="3" t="s">
        <v>510</v>
      </c>
      <c r="E31" s="3" t="s">
        <v>505</v>
      </c>
      <c r="F31" s="3">
        <v>17754</v>
      </c>
      <c r="G31" s="3" t="s">
        <v>237</v>
      </c>
      <c r="H31" s="3">
        <v>5600</v>
      </c>
      <c r="I31" s="3" t="s">
        <v>181</v>
      </c>
      <c r="J31" s="5" t="s">
        <v>43</v>
      </c>
      <c r="K31" s="6">
        <v>13.5</v>
      </c>
      <c r="L31" s="7">
        <v>75600</v>
      </c>
      <c r="M31" s="8">
        <v>0.05</v>
      </c>
      <c r="N31" s="7">
        <v>71820</v>
      </c>
      <c r="O31" s="8">
        <v>0.16500000000000001</v>
      </c>
      <c r="P31" s="7">
        <v>59969.7</v>
      </c>
      <c r="Q31" s="9">
        <v>0.08</v>
      </c>
      <c r="R31" s="23">
        <v>5.1956430187028342E-2</v>
      </c>
      <c r="S31" s="23">
        <v>0.13195643018702835</v>
      </c>
      <c r="T31" s="3">
        <v>4</v>
      </c>
      <c r="U31" s="3">
        <v>0</v>
      </c>
      <c r="V31" s="3">
        <v>0</v>
      </c>
      <c r="W31" s="7">
        <v>454000</v>
      </c>
      <c r="X31" s="6">
        <v>81.154627969412203</v>
      </c>
    </row>
    <row r="32" spans="1:24" x14ac:dyDescent="0.25">
      <c r="A32" s="3" t="s">
        <v>511</v>
      </c>
      <c r="B32" s="4" t="s">
        <v>511</v>
      </c>
      <c r="C32" s="3" t="s">
        <v>5</v>
      </c>
      <c r="D32" s="3" t="s">
        <v>512</v>
      </c>
      <c r="E32" s="3" t="s">
        <v>505</v>
      </c>
      <c r="F32" s="3">
        <v>6370</v>
      </c>
      <c r="G32" s="3" t="s">
        <v>22</v>
      </c>
      <c r="H32" s="3">
        <v>2826</v>
      </c>
      <c r="I32" s="3" t="s">
        <v>172</v>
      </c>
      <c r="J32" s="5" t="s">
        <v>43</v>
      </c>
      <c r="K32" s="6">
        <v>12.6</v>
      </c>
      <c r="L32" s="7">
        <v>35607.599999999999</v>
      </c>
      <c r="M32" s="8">
        <v>0.05</v>
      </c>
      <c r="N32" s="7">
        <v>33827.22</v>
      </c>
      <c r="O32" s="8">
        <v>0.15</v>
      </c>
      <c r="P32" s="7">
        <v>28753.136999999999</v>
      </c>
      <c r="Q32" s="9">
        <v>0.08</v>
      </c>
      <c r="R32" s="23">
        <v>5.1955474515797968E-2</v>
      </c>
      <c r="S32" s="23">
        <v>0.13195547451579798</v>
      </c>
      <c r="T32" s="3">
        <v>4</v>
      </c>
      <c r="U32" s="3">
        <v>0</v>
      </c>
      <c r="V32" s="3">
        <v>0</v>
      </c>
      <c r="W32" s="7">
        <v>218000</v>
      </c>
      <c r="X32" s="6">
        <v>77.105554258621453</v>
      </c>
    </row>
    <row r="33" spans="1:24" x14ac:dyDescent="0.25">
      <c r="A33" s="3" t="s">
        <v>513</v>
      </c>
      <c r="B33" s="4" t="s">
        <v>513</v>
      </c>
      <c r="C33" s="3" t="s">
        <v>5</v>
      </c>
      <c r="D33" s="3" t="s">
        <v>514</v>
      </c>
      <c r="E33" s="3" t="s">
        <v>505</v>
      </c>
      <c r="F33" s="3">
        <v>11860</v>
      </c>
      <c r="G33" s="3" t="s">
        <v>22</v>
      </c>
      <c r="H33" s="3">
        <v>2890</v>
      </c>
      <c r="I33" s="3" t="s">
        <v>515</v>
      </c>
      <c r="J33" s="5" t="s">
        <v>43</v>
      </c>
      <c r="K33" s="6">
        <v>12.6</v>
      </c>
      <c r="L33" s="7">
        <v>36414</v>
      </c>
      <c r="M33" s="8">
        <v>0.05</v>
      </c>
      <c r="N33" s="7">
        <v>34593.300000000003</v>
      </c>
      <c r="O33" s="8">
        <v>0.15</v>
      </c>
      <c r="P33" s="7">
        <v>29404.305000000004</v>
      </c>
      <c r="Q33" s="9">
        <v>0.08</v>
      </c>
      <c r="R33" s="23">
        <v>5.1955767500000007E-2</v>
      </c>
      <c r="S33" s="23">
        <v>0.13195576750000002</v>
      </c>
      <c r="T33" s="3">
        <v>4</v>
      </c>
      <c r="U33" s="3">
        <v>300</v>
      </c>
      <c r="V33" s="3">
        <v>2100</v>
      </c>
      <c r="W33" s="7">
        <v>225000</v>
      </c>
      <c r="X33" s="6">
        <v>77.105383059516512</v>
      </c>
    </row>
    <row r="34" spans="1:24" x14ac:dyDescent="0.25">
      <c r="A34" s="3" t="s">
        <v>516</v>
      </c>
      <c r="B34" s="4" t="s">
        <v>516</v>
      </c>
      <c r="C34" s="3" t="s">
        <v>5</v>
      </c>
      <c r="D34" s="3" t="s">
        <v>517</v>
      </c>
      <c r="E34" s="3" t="s">
        <v>505</v>
      </c>
      <c r="F34" s="3">
        <v>34294</v>
      </c>
      <c r="G34" s="3" t="s">
        <v>222</v>
      </c>
      <c r="H34" s="3">
        <v>6520</v>
      </c>
      <c r="I34" s="3" t="s">
        <v>111</v>
      </c>
      <c r="J34" s="5" t="s">
        <v>43</v>
      </c>
      <c r="K34" s="6">
        <v>12.6</v>
      </c>
      <c r="L34" s="7">
        <v>82152</v>
      </c>
      <c r="M34" s="8">
        <v>0.05</v>
      </c>
      <c r="N34" s="7">
        <v>78044.399999999994</v>
      </c>
      <c r="O34" s="8">
        <v>0.15</v>
      </c>
      <c r="P34" s="7">
        <v>66337.739999999991</v>
      </c>
      <c r="Q34" s="9">
        <v>0.08</v>
      </c>
      <c r="R34" s="23">
        <v>5.1955630168955269E-2</v>
      </c>
      <c r="S34" s="23">
        <v>0.13195563016895528</v>
      </c>
      <c r="T34" s="3">
        <v>4</v>
      </c>
      <c r="U34" s="3">
        <v>8214</v>
      </c>
      <c r="V34" s="3">
        <v>57498</v>
      </c>
      <c r="W34" s="7">
        <v>560000</v>
      </c>
      <c r="X34" s="6">
        <v>77.105463305905346</v>
      </c>
    </row>
    <row r="35" spans="1:24" x14ac:dyDescent="0.25">
      <c r="A35" s="3" t="s">
        <v>518</v>
      </c>
      <c r="B35" s="4" t="s">
        <v>519</v>
      </c>
      <c r="C35" s="3" t="s">
        <v>490</v>
      </c>
      <c r="D35" s="3" t="s">
        <v>520</v>
      </c>
      <c r="E35" s="3" t="s">
        <v>419</v>
      </c>
      <c r="F35" s="3">
        <v>865449</v>
      </c>
      <c r="G35" s="3" t="s">
        <v>408</v>
      </c>
      <c r="H35" s="3">
        <v>15590</v>
      </c>
      <c r="I35" s="3" t="s">
        <v>174</v>
      </c>
      <c r="J35" s="5" t="s">
        <v>43</v>
      </c>
      <c r="K35" s="6">
        <v>9.3554999999999993</v>
      </c>
      <c r="L35" s="7">
        <v>145852.24500000002</v>
      </c>
      <c r="M35" s="8">
        <v>0.05</v>
      </c>
      <c r="N35" s="7">
        <v>138559.63275000002</v>
      </c>
      <c r="O35" s="8">
        <v>0.16500000000000001</v>
      </c>
      <c r="P35" s="7">
        <v>115697.29334625002</v>
      </c>
      <c r="Q35" s="9">
        <v>0.08</v>
      </c>
      <c r="R35" s="23">
        <v>4.8464400249999998E-2</v>
      </c>
      <c r="S35" s="23">
        <v>0.12846440025</v>
      </c>
      <c r="T35" s="3">
        <v>4</v>
      </c>
      <c r="U35" s="3">
        <v>803089</v>
      </c>
      <c r="V35" s="3">
        <v>2409267</v>
      </c>
      <c r="W35" s="7">
        <v>3310000</v>
      </c>
      <c r="X35" s="6">
        <v>57.768925558814509</v>
      </c>
    </row>
    <row r="36" spans="1:24" x14ac:dyDescent="0.25">
      <c r="A36" s="3" t="s">
        <v>521</v>
      </c>
      <c r="B36" s="4" t="s">
        <v>522</v>
      </c>
      <c r="C36" s="3" t="s">
        <v>433</v>
      </c>
      <c r="D36" s="3" t="s">
        <v>523</v>
      </c>
      <c r="E36" s="3" t="s">
        <v>419</v>
      </c>
      <c r="F36" s="3">
        <v>420912</v>
      </c>
      <c r="G36" s="3" t="s">
        <v>414</v>
      </c>
      <c r="H36" s="3">
        <v>24700</v>
      </c>
      <c r="I36" s="3" t="s">
        <v>524</v>
      </c>
      <c r="J36" s="5" t="s">
        <v>43</v>
      </c>
      <c r="K36" s="6">
        <v>11.55</v>
      </c>
      <c r="L36" s="7">
        <v>285285</v>
      </c>
      <c r="M36" s="8">
        <v>0.05</v>
      </c>
      <c r="N36" s="7">
        <v>271020.75</v>
      </c>
      <c r="O36" s="8">
        <v>0.15</v>
      </c>
      <c r="P36" s="7">
        <v>230367.63750000001</v>
      </c>
      <c r="Q36" s="9">
        <v>0.08</v>
      </c>
      <c r="R36" s="23">
        <v>4.846450825766515E-2</v>
      </c>
      <c r="S36" s="23">
        <v>0.12846450825766514</v>
      </c>
      <c r="T36" s="3">
        <v>4</v>
      </c>
      <c r="U36" s="3">
        <v>322112</v>
      </c>
      <c r="V36" s="3">
        <v>966336</v>
      </c>
      <c r="W36" s="7">
        <v>2760000</v>
      </c>
      <c r="X36" s="6">
        <v>72.600791662186623</v>
      </c>
    </row>
    <row r="37" spans="1:24" x14ac:dyDescent="0.25">
      <c r="A37" s="3" t="s">
        <v>525</v>
      </c>
      <c r="B37" s="4" t="s">
        <v>525</v>
      </c>
      <c r="C37" s="3" t="s">
        <v>5</v>
      </c>
      <c r="D37" s="3" t="s">
        <v>526</v>
      </c>
      <c r="E37" s="3" t="s">
        <v>419</v>
      </c>
      <c r="F37" s="3">
        <v>48708</v>
      </c>
      <c r="G37" s="3" t="s">
        <v>474</v>
      </c>
      <c r="H37" s="3">
        <v>26500</v>
      </c>
      <c r="I37" s="3" t="s">
        <v>205</v>
      </c>
      <c r="J37" s="5" t="s">
        <v>43</v>
      </c>
      <c r="K37" s="6">
        <v>10.5</v>
      </c>
      <c r="L37" s="7">
        <v>278250</v>
      </c>
      <c r="M37" s="8">
        <v>0.05</v>
      </c>
      <c r="N37" s="7">
        <v>264337.5</v>
      </c>
      <c r="O37" s="8">
        <v>0.2</v>
      </c>
      <c r="P37" s="7">
        <v>211470</v>
      </c>
      <c r="Q37" s="9">
        <v>0.08</v>
      </c>
      <c r="R37" s="23">
        <v>4.8464400249999998E-2</v>
      </c>
      <c r="S37" s="23">
        <v>0.12846440025</v>
      </c>
      <c r="T37" s="3">
        <v>4</v>
      </c>
      <c r="U37" s="3">
        <v>0</v>
      </c>
      <c r="V37" s="3">
        <v>0</v>
      </c>
      <c r="W37" s="7">
        <v>1646000</v>
      </c>
      <c r="X37" s="6">
        <v>62.118376643415658</v>
      </c>
    </row>
    <row r="38" spans="1:24" x14ac:dyDescent="0.25">
      <c r="A38" s="3" t="s">
        <v>527</v>
      </c>
      <c r="B38" s="4" t="s">
        <v>527</v>
      </c>
      <c r="C38" s="3" t="s">
        <v>5</v>
      </c>
      <c r="D38" s="3" t="s">
        <v>528</v>
      </c>
      <c r="E38" s="3" t="s">
        <v>419</v>
      </c>
      <c r="F38" s="3">
        <v>112486</v>
      </c>
      <c r="G38" s="3" t="s">
        <v>222</v>
      </c>
      <c r="H38" s="3">
        <v>32960</v>
      </c>
      <c r="I38" s="3" t="s">
        <v>100</v>
      </c>
      <c r="J38" s="5" t="s">
        <v>43</v>
      </c>
      <c r="K38" s="6">
        <v>10.5</v>
      </c>
      <c r="L38" s="7">
        <v>346080</v>
      </c>
      <c r="M38" s="8">
        <v>0.05</v>
      </c>
      <c r="N38" s="7">
        <v>328776</v>
      </c>
      <c r="O38" s="8">
        <v>0.15</v>
      </c>
      <c r="P38" s="7">
        <v>279459.59999999998</v>
      </c>
      <c r="Q38" s="9">
        <v>0.08</v>
      </c>
      <c r="R38" s="23">
        <v>4.6167557449388379E-2</v>
      </c>
      <c r="S38" s="23">
        <v>0.12616755744938837</v>
      </c>
      <c r="T38" s="3">
        <v>4</v>
      </c>
      <c r="U38" s="3">
        <v>0</v>
      </c>
      <c r="V38" s="3">
        <v>0</v>
      </c>
      <c r="W38" s="7">
        <v>2215000</v>
      </c>
      <c r="X38" s="6">
        <v>67.202299635555804</v>
      </c>
    </row>
    <row r="39" spans="1:24" x14ac:dyDescent="0.25">
      <c r="A39" s="3" t="s">
        <v>529</v>
      </c>
      <c r="B39" s="4" t="s">
        <v>529</v>
      </c>
      <c r="C39" s="3" t="s">
        <v>5</v>
      </c>
      <c r="D39" s="3" t="s">
        <v>530</v>
      </c>
      <c r="E39" s="3" t="s">
        <v>419</v>
      </c>
      <c r="F39" s="3">
        <v>163754</v>
      </c>
      <c r="G39" s="3" t="s">
        <v>414</v>
      </c>
      <c r="H39" s="3">
        <v>3900</v>
      </c>
      <c r="I39" s="3" t="s">
        <v>171</v>
      </c>
      <c r="J39" s="5" t="s">
        <v>43</v>
      </c>
      <c r="K39" s="6">
        <v>10.206</v>
      </c>
      <c r="L39" s="7">
        <v>39803.4</v>
      </c>
      <c r="M39" s="8">
        <v>0.05</v>
      </c>
      <c r="N39" s="7">
        <v>37813.230000000003</v>
      </c>
      <c r="O39" s="8">
        <v>0.16500000000000001</v>
      </c>
      <c r="P39" s="7">
        <v>31574.047050000001</v>
      </c>
      <c r="Q39" s="9">
        <v>0.08</v>
      </c>
      <c r="R39" s="23">
        <v>4.8464400249999998E-2</v>
      </c>
      <c r="S39" s="23">
        <v>0.12846440025</v>
      </c>
      <c r="T39" s="3">
        <v>4</v>
      </c>
      <c r="U39" s="3">
        <v>148154</v>
      </c>
      <c r="V39" s="3">
        <v>444462</v>
      </c>
      <c r="W39" s="7">
        <v>690000</v>
      </c>
      <c r="X39" s="6">
        <v>63.020646064161262</v>
      </c>
    </row>
    <row r="40" spans="1:24" x14ac:dyDescent="0.25">
      <c r="A40" s="3" t="s">
        <v>531</v>
      </c>
      <c r="B40" s="4" t="s">
        <v>531</v>
      </c>
      <c r="C40" s="3" t="s">
        <v>5</v>
      </c>
      <c r="D40" s="3" t="s">
        <v>532</v>
      </c>
      <c r="E40" s="3" t="s">
        <v>244</v>
      </c>
      <c r="F40" s="3">
        <v>114727</v>
      </c>
      <c r="G40" s="3" t="s">
        <v>222</v>
      </c>
      <c r="H40" s="3">
        <v>6000</v>
      </c>
      <c r="I40" s="3" t="s">
        <v>524</v>
      </c>
      <c r="J40" s="5" t="s">
        <v>43</v>
      </c>
      <c r="K40" s="6">
        <v>12.6</v>
      </c>
      <c r="L40" s="7">
        <v>75600</v>
      </c>
      <c r="M40" s="8">
        <v>0.05</v>
      </c>
      <c r="N40" s="7">
        <v>71820</v>
      </c>
      <c r="O40" s="8">
        <v>0.15</v>
      </c>
      <c r="P40" s="7">
        <v>61047</v>
      </c>
      <c r="Q40" s="9">
        <v>0.08</v>
      </c>
      <c r="R40" s="23">
        <v>5.195588044658405E-2</v>
      </c>
      <c r="S40" s="23">
        <v>0.13195588044658405</v>
      </c>
      <c r="T40" s="3">
        <v>4</v>
      </c>
      <c r="U40" s="3">
        <v>90727</v>
      </c>
      <c r="V40" s="3">
        <v>272181</v>
      </c>
      <c r="W40" s="7">
        <v>735000</v>
      </c>
      <c r="X40" s="6">
        <v>77.105317061778493</v>
      </c>
    </row>
    <row r="41" spans="1:24" x14ac:dyDescent="0.25">
      <c r="A41" s="3" t="s">
        <v>533</v>
      </c>
      <c r="B41" s="4" t="s">
        <v>534</v>
      </c>
      <c r="C41" s="3" t="s">
        <v>462</v>
      </c>
      <c r="D41" s="3" t="s">
        <v>535</v>
      </c>
      <c r="E41" s="3" t="s">
        <v>244</v>
      </c>
      <c r="F41" s="3">
        <v>315808</v>
      </c>
      <c r="G41" s="3" t="s">
        <v>414</v>
      </c>
      <c r="H41" s="3">
        <v>15286</v>
      </c>
      <c r="I41" s="3" t="s">
        <v>220</v>
      </c>
      <c r="J41" s="5" t="s">
        <v>43</v>
      </c>
      <c r="K41" s="6">
        <v>11.55</v>
      </c>
      <c r="L41" s="7">
        <v>176553.30000000002</v>
      </c>
      <c r="M41" s="8">
        <v>0.05</v>
      </c>
      <c r="N41" s="7">
        <v>167725.63500000001</v>
      </c>
      <c r="O41" s="8">
        <v>0.15</v>
      </c>
      <c r="P41" s="7">
        <v>142566.78975</v>
      </c>
      <c r="Q41" s="9">
        <v>0.08</v>
      </c>
      <c r="R41" s="23">
        <v>4.8057503585378289E-2</v>
      </c>
      <c r="S41" s="23">
        <v>0.12805750358537829</v>
      </c>
      <c r="T41" s="3">
        <v>4</v>
      </c>
      <c r="U41" s="3">
        <v>254664</v>
      </c>
      <c r="V41" s="3">
        <v>763992</v>
      </c>
      <c r="W41" s="7">
        <v>1877000</v>
      </c>
      <c r="X41" s="6">
        <v>72.831538479756233</v>
      </c>
    </row>
    <row r="42" spans="1:24" x14ac:dyDescent="0.25">
      <c r="A42" s="3" t="s">
        <v>536</v>
      </c>
      <c r="B42" s="4" t="s">
        <v>537</v>
      </c>
      <c r="C42" s="3" t="s">
        <v>538</v>
      </c>
      <c r="D42" s="3" t="s">
        <v>539</v>
      </c>
      <c r="E42" s="3" t="s">
        <v>244</v>
      </c>
      <c r="F42" s="3">
        <v>391968</v>
      </c>
      <c r="G42" s="3" t="s">
        <v>427</v>
      </c>
      <c r="H42" s="3">
        <v>12676</v>
      </c>
      <c r="I42" s="3" t="s">
        <v>415</v>
      </c>
      <c r="J42" s="5" t="s">
        <v>43</v>
      </c>
      <c r="K42" s="6">
        <v>11.55</v>
      </c>
      <c r="L42" s="7">
        <v>146407.80000000002</v>
      </c>
      <c r="M42" s="8">
        <v>0.05</v>
      </c>
      <c r="N42" s="7">
        <v>139087.41</v>
      </c>
      <c r="O42" s="8">
        <v>0.15</v>
      </c>
      <c r="P42" s="7">
        <v>118224.2985</v>
      </c>
      <c r="Q42" s="9">
        <v>0.08</v>
      </c>
      <c r="R42" s="23">
        <v>4.5497887849943519E-2</v>
      </c>
      <c r="S42" s="23">
        <v>0.12549788784994351</v>
      </c>
      <c r="T42" s="3">
        <v>4</v>
      </c>
      <c r="U42" s="3">
        <v>341264</v>
      </c>
      <c r="V42" s="3">
        <v>1023792</v>
      </c>
      <c r="W42" s="7">
        <v>1966000</v>
      </c>
      <c r="X42" s="6">
        <v>74.316987797848398</v>
      </c>
    </row>
    <row r="43" spans="1:24" x14ac:dyDescent="0.25">
      <c r="A43" s="3" t="s">
        <v>540</v>
      </c>
      <c r="B43" s="4" t="s">
        <v>540</v>
      </c>
      <c r="C43" s="3" t="s">
        <v>5</v>
      </c>
      <c r="D43" s="3" t="s">
        <v>541</v>
      </c>
      <c r="E43" s="3" t="s">
        <v>244</v>
      </c>
      <c r="F43" s="3">
        <v>20045</v>
      </c>
      <c r="G43" s="3" t="s">
        <v>237</v>
      </c>
      <c r="H43" s="3">
        <v>3660</v>
      </c>
      <c r="I43" s="3" t="s">
        <v>438</v>
      </c>
      <c r="J43" s="5" t="s">
        <v>43</v>
      </c>
      <c r="K43" s="6">
        <v>15</v>
      </c>
      <c r="L43" s="7">
        <v>54900</v>
      </c>
      <c r="M43" s="8">
        <v>0.05</v>
      </c>
      <c r="N43" s="7">
        <v>52155</v>
      </c>
      <c r="O43" s="8">
        <v>0.15</v>
      </c>
      <c r="P43" s="7">
        <v>44331.75</v>
      </c>
      <c r="Q43" s="9">
        <v>0.08</v>
      </c>
      <c r="R43" s="23">
        <v>5.1955973399964335E-2</v>
      </c>
      <c r="S43" s="23">
        <v>0.13195597339996434</v>
      </c>
      <c r="T43" s="3">
        <v>4</v>
      </c>
      <c r="U43" s="3">
        <v>5405</v>
      </c>
      <c r="V43" s="3">
        <v>37835</v>
      </c>
      <c r="W43" s="7">
        <v>374000</v>
      </c>
      <c r="X43" s="6">
        <v>91.79197946034985</v>
      </c>
    </row>
    <row r="44" spans="1:24" x14ac:dyDescent="0.25">
      <c r="A44" s="3" t="s">
        <v>542</v>
      </c>
      <c r="B44" s="4" t="s">
        <v>542</v>
      </c>
      <c r="C44" s="3" t="s">
        <v>5</v>
      </c>
      <c r="D44" s="3" t="s">
        <v>543</v>
      </c>
      <c r="E44" s="3" t="s">
        <v>419</v>
      </c>
      <c r="F44" s="3">
        <v>50849</v>
      </c>
      <c r="G44" s="3" t="s">
        <v>22</v>
      </c>
      <c r="H44" s="3">
        <v>6096</v>
      </c>
      <c r="I44" s="3" t="s">
        <v>112</v>
      </c>
      <c r="J44" s="5" t="s">
        <v>43</v>
      </c>
      <c r="K44" s="6">
        <v>12.6</v>
      </c>
      <c r="L44" s="7">
        <v>76809.599999999991</v>
      </c>
      <c r="M44" s="8">
        <v>0.05</v>
      </c>
      <c r="N44" s="7">
        <v>72969.119999999995</v>
      </c>
      <c r="O44" s="8">
        <v>0.15</v>
      </c>
      <c r="P44" s="7">
        <v>62023.751999999993</v>
      </c>
      <c r="Q44" s="9">
        <v>0.08</v>
      </c>
      <c r="R44" s="23">
        <v>4.8464400249999998E-2</v>
      </c>
      <c r="S44" s="23">
        <v>0.12846440025</v>
      </c>
      <c r="T44" s="3">
        <v>4</v>
      </c>
      <c r="U44" s="3">
        <v>26465</v>
      </c>
      <c r="V44" s="3">
        <v>205103.75</v>
      </c>
      <c r="W44" s="7">
        <v>688000</v>
      </c>
      <c r="X44" s="6">
        <v>79.200930220354948</v>
      </c>
    </row>
    <row r="45" spans="1:24" x14ac:dyDescent="0.25">
      <c r="A45" s="3" t="s">
        <v>544</v>
      </c>
      <c r="B45" s="4" t="s">
        <v>545</v>
      </c>
      <c r="C45" s="3" t="s">
        <v>168</v>
      </c>
      <c r="D45" s="3" t="s">
        <v>546</v>
      </c>
      <c r="E45" s="3" t="s">
        <v>244</v>
      </c>
      <c r="F45" s="3">
        <v>327976</v>
      </c>
      <c r="G45" s="3" t="s">
        <v>222</v>
      </c>
      <c r="H45" s="3">
        <v>10990</v>
      </c>
      <c r="I45" s="3" t="s">
        <v>185</v>
      </c>
      <c r="J45" s="5" t="s">
        <v>43</v>
      </c>
      <c r="K45" s="6">
        <v>11.55</v>
      </c>
      <c r="L45" s="7">
        <v>126934.5</v>
      </c>
      <c r="M45" s="8">
        <v>0.05</v>
      </c>
      <c r="N45" s="7">
        <v>120587.77499999999</v>
      </c>
      <c r="O45" s="8">
        <v>0.15</v>
      </c>
      <c r="P45" s="7">
        <v>102499.60875</v>
      </c>
      <c r="Q45" s="9">
        <v>0.08</v>
      </c>
      <c r="R45" s="23">
        <v>5.1955767500000007E-2</v>
      </c>
      <c r="S45" s="23">
        <v>0.13195576750000002</v>
      </c>
      <c r="T45" s="3">
        <v>4</v>
      </c>
      <c r="U45" s="3">
        <v>284016</v>
      </c>
      <c r="V45" s="3">
        <v>2201124</v>
      </c>
      <c r="W45" s="7">
        <v>2978000</v>
      </c>
      <c r="X45" s="6">
        <v>70.679934471223476</v>
      </c>
    </row>
    <row r="46" spans="1:24" x14ac:dyDescent="0.25">
      <c r="A46" s="3" t="s">
        <v>547</v>
      </c>
      <c r="B46" s="4" t="s">
        <v>548</v>
      </c>
      <c r="C46" s="3" t="s">
        <v>549</v>
      </c>
      <c r="D46" s="3" t="s">
        <v>550</v>
      </c>
      <c r="E46" s="3" t="s">
        <v>551</v>
      </c>
      <c r="F46" s="3">
        <v>336250</v>
      </c>
      <c r="G46" s="3" t="s">
        <v>414</v>
      </c>
      <c r="H46" s="3">
        <v>1072</v>
      </c>
      <c r="I46" s="3" t="s">
        <v>171</v>
      </c>
      <c r="J46" s="5" t="s">
        <v>43</v>
      </c>
      <c r="K46" s="6">
        <v>11.34</v>
      </c>
      <c r="L46" s="7">
        <v>12156.48</v>
      </c>
      <c r="M46" s="8">
        <v>7.4999999999999997E-2</v>
      </c>
      <c r="N46" s="7">
        <v>11244.744000000001</v>
      </c>
      <c r="O46" s="8">
        <v>0.16500000000000001</v>
      </c>
      <c r="P46" s="7">
        <v>9389.3612399999984</v>
      </c>
      <c r="Q46" s="9">
        <v>0.08</v>
      </c>
      <c r="R46" s="23">
        <v>7.984788276741811E-2</v>
      </c>
      <c r="S46" s="23">
        <v>0.15984788276741813</v>
      </c>
      <c r="T46" s="3">
        <v>4</v>
      </c>
      <c r="U46" s="3">
        <v>331962</v>
      </c>
      <c r="V46" s="3">
        <v>1244857.5</v>
      </c>
      <c r="W46" s="7">
        <v>1868645</v>
      </c>
      <c r="X46" s="6">
        <v>54.794172736989765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712BA-E194-40B0-AF1A-3905AB6A8960}">
  <dimension ref="A1:X63"/>
  <sheetViews>
    <sheetView workbookViewId="0">
      <selection sqref="A1:X14"/>
    </sheetView>
  </sheetViews>
  <sheetFormatPr defaultRowHeight="15" x14ac:dyDescent="0.25"/>
  <cols>
    <col min="1" max="2" width="18.140625" bestFit="1" customWidth="1"/>
    <col min="3" max="3" width="10.7109375" bestFit="1" customWidth="1"/>
    <col min="4" max="4" width="12" bestFit="1" customWidth="1"/>
    <col min="5" max="5" width="17" bestFit="1" customWidth="1"/>
    <col min="6" max="6" width="18.140625" bestFit="1" customWidth="1"/>
    <col min="7" max="7" width="9.140625" bestFit="1" customWidth="1"/>
    <col min="8" max="8" width="17.42578125" bestFit="1" customWidth="1"/>
    <col min="9" max="9" width="9" bestFit="1" customWidth="1"/>
    <col min="10" max="10" width="8.85546875" bestFit="1" customWidth="1"/>
    <col min="11" max="11" width="9" bestFit="1" customWidth="1"/>
    <col min="12" max="12" width="11.28515625" bestFit="1" customWidth="1"/>
    <col min="13" max="13" width="9" bestFit="1" customWidth="1"/>
    <col min="14" max="14" width="13.28515625" bestFit="1" customWidth="1"/>
    <col min="15" max="15" width="13.140625" bestFit="1" customWidth="1"/>
    <col min="16" max="16" width="15.7109375" bestFit="1" customWidth="1"/>
    <col min="17" max="17" width="13.140625" bestFit="1" customWidth="1"/>
    <col min="18" max="18" width="20.5703125" bestFit="1" customWidth="1"/>
    <col min="19" max="19" width="21.5703125" bestFit="1" customWidth="1"/>
    <col min="20" max="20" width="15.7109375" bestFit="1" customWidth="1"/>
    <col min="21" max="21" width="17.7109375" bestFit="1" customWidth="1"/>
    <col min="22" max="22" width="17.140625" bestFit="1" customWidth="1"/>
    <col min="23" max="23" width="19.140625" bestFit="1" customWidth="1"/>
    <col min="24" max="24" width="26.28515625" bestFit="1" customWidth="1"/>
    <col min="25" max="25" width="17.140625" bestFit="1" customWidth="1"/>
    <col min="26" max="26" width="21.42578125" bestFit="1" customWidth="1"/>
    <col min="27" max="27" width="28.5703125" bestFit="1" customWidth="1"/>
    <col min="28" max="28" width="8.42578125" bestFit="1" customWidth="1"/>
    <col min="29" max="29" width="13.85546875" bestFit="1" customWidth="1"/>
    <col min="30" max="30" width="19.28515625" bestFit="1" customWidth="1"/>
    <col min="31" max="31" width="16.85546875" bestFit="1" customWidth="1"/>
    <col min="32" max="32" width="8.42578125" bestFit="1" customWidth="1"/>
  </cols>
  <sheetData>
    <row r="1" spans="1:24" x14ac:dyDescent="0.25">
      <c r="A1" s="2" t="s">
        <v>0</v>
      </c>
      <c r="B1" s="2" t="s">
        <v>10</v>
      </c>
      <c r="C1" s="2" t="s">
        <v>94</v>
      </c>
      <c r="D1" s="2" t="s">
        <v>11</v>
      </c>
      <c r="E1" s="2" t="s">
        <v>95</v>
      </c>
      <c r="F1" s="2" t="s">
        <v>1</v>
      </c>
      <c r="G1" t="s">
        <v>30</v>
      </c>
      <c r="H1" s="2" t="s">
        <v>32</v>
      </c>
      <c r="I1" s="2" t="s">
        <v>33</v>
      </c>
      <c r="J1" s="2" t="s">
        <v>34</v>
      </c>
      <c r="K1" s="2" t="s">
        <v>35</v>
      </c>
      <c r="L1" s="2" t="s">
        <v>36</v>
      </c>
      <c r="M1" s="2" t="s">
        <v>37</v>
      </c>
      <c r="N1" s="2" t="s">
        <v>38</v>
      </c>
      <c r="O1" s="21" t="s">
        <v>164</v>
      </c>
      <c r="P1" s="21" t="s">
        <v>165</v>
      </c>
      <c r="Q1" s="2" t="s">
        <v>47</v>
      </c>
      <c r="R1" s="2" t="s">
        <v>39</v>
      </c>
      <c r="S1" s="2" t="s">
        <v>40</v>
      </c>
      <c r="T1" t="s">
        <v>156</v>
      </c>
      <c r="U1" s="2" t="s">
        <v>41</v>
      </c>
      <c r="V1" s="2" t="s">
        <v>42</v>
      </c>
      <c r="W1" t="s">
        <v>154</v>
      </c>
      <c r="X1" t="s">
        <v>155</v>
      </c>
    </row>
    <row r="2" spans="1:24" x14ac:dyDescent="0.25">
      <c r="A2" s="3" t="s">
        <v>328</v>
      </c>
      <c r="B2" s="3" t="s">
        <v>328</v>
      </c>
      <c r="C2" s="3" t="s">
        <v>329</v>
      </c>
      <c r="D2" s="3" t="s">
        <v>96</v>
      </c>
      <c r="E2" s="3">
        <v>1</v>
      </c>
      <c r="F2" s="3" t="s">
        <v>110</v>
      </c>
      <c r="G2">
        <v>4399</v>
      </c>
      <c r="H2" s="6">
        <v>21.6</v>
      </c>
      <c r="I2" s="7">
        <v>95018.400000000009</v>
      </c>
      <c r="J2" s="8">
        <v>0.05</v>
      </c>
      <c r="K2" s="7">
        <v>90267.48</v>
      </c>
      <c r="L2" s="8">
        <v>0.2</v>
      </c>
      <c r="M2" s="7">
        <v>72213.984000000011</v>
      </c>
      <c r="N2" s="9">
        <v>8.5000000000000006E-2</v>
      </c>
      <c r="O2" s="9">
        <v>5.1956106093005723E-2</v>
      </c>
      <c r="P2" s="9">
        <v>0.13695610609300574</v>
      </c>
      <c r="Q2" s="6">
        <v>100</v>
      </c>
      <c r="R2" s="10">
        <v>0</v>
      </c>
      <c r="S2" s="6">
        <v>0</v>
      </c>
      <c r="T2" s="18">
        <v>7530</v>
      </c>
      <c r="U2" s="7">
        <v>527000</v>
      </c>
      <c r="V2" s="7">
        <v>119.86322091292546</v>
      </c>
    </row>
    <row r="3" spans="1:24" x14ac:dyDescent="0.25">
      <c r="A3" s="3" t="s">
        <v>330</v>
      </c>
      <c r="B3" s="3" t="s">
        <v>330</v>
      </c>
      <c r="C3" s="3" t="s">
        <v>329</v>
      </c>
      <c r="D3" s="3" t="s">
        <v>96</v>
      </c>
      <c r="E3" s="3">
        <v>1</v>
      </c>
      <c r="F3" s="3" t="s">
        <v>110</v>
      </c>
      <c r="G3">
        <v>2138</v>
      </c>
      <c r="H3" s="6">
        <v>24</v>
      </c>
      <c r="I3" s="7">
        <v>51312</v>
      </c>
      <c r="J3" s="8">
        <v>0.05</v>
      </c>
      <c r="K3" s="7">
        <v>48746.400000000001</v>
      </c>
      <c r="L3" s="8">
        <v>0.2</v>
      </c>
      <c r="M3" s="7">
        <v>38997.120000000003</v>
      </c>
      <c r="N3" s="9">
        <v>8.5000000000000006E-2</v>
      </c>
      <c r="O3" s="9">
        <v>5.1955419814048671E-2</v>
      </c>
      <c r="P3" s="9">
        <v>0.13695541981404868</v>
      </c>
      <c r="Q3" s="6">
        <v>100</v>
      </c>
      <c r="R3" s="10">
        <v>0</v>
      </c>
      <c r="S3" s="6">
        <v>0</v>
      </c>
      <c r="T3" s="18">
        <v>3529</v>
      </c>
      <c r="U3" s="7">
        <v>285000</v>
      </c>
      <c r="V3" s="7">
        <v>133.18202393717146</v>
      </c>
    </row>
    <row r="4" spans="1:24" x14ac:dyDescent="0.25">
      <c r="A4" s="3" t="s">
        <v>331</v>
      </c>
      <c r="B4" s="3" t="s">
        <v>331</v>
      </c>
      <c r="C4" s="3" t="s">
        <v>329</v>
      </c>
      <c r="D4" s="3" t="s">
        <v>96</v>
      </c>
      <c r="E4" s="3">
        <v>1</v>
      </c>
      <c r="F4" s="3" t="s">
        <v>110</v>
      </c>
      <c r="G4">
        <v>1070</v>
      </c>
      <c r="H4" s="6">
        <v>24</v>
      </c>
      <c r="I4" s="7">
        <v>25680</v>
      </c>
      <c r="J4" s="8">
        <v>0.05</v>
      </c>
      <c r="K4" s="7">
        <v>24396</v>
      </c>
      <c r="L4" s="8">
        <v>0.2</v>
      </c>
      <c r="M4" s="7">
        <v>19516.8</v>
      </c>
      <c r="N4" s="9">
        <v>8.5000000000000006E-2</v>
      </c>
      <c r="O4" s="9">
        <v>5.1956409747177815E-2</v>
      </c>
      <c r="P4" s="9">
        <v>0.13695640974717782</v>
      </c>
      <c r="Q4" s="6">
        <v>100</v>
      </c>
      <c r="R4" s="10">
        <v>0</v>
      </c>
      <c r="S4" s="6">
        <v>0</v>
      </c>
      <c r="T4" s="18">
        <v>1771</v>
      </c>
      <c r="U4" s="7">
        <v>143000</v>
      </c>
      <c r="V4" s="7">
        <v>133.18106128563915</v>
      </c>
    </row>
    <row r="5" spans="1:24" x14ac:dyDescent="0.25">
      <c r="A5" s="3" t="s">
        <v>332</v>
      </c>
      <c r="B5" s="3" t="s">
        <v>332</v>
      </c>
      <c r="C5" s="3" t="s">
        <v>329</v>
      </c>
      <c r="D5" s="3" t="s">
        <v>96</v>
      </c>
      <c r="E5" s="3">
        <v>1</v>
      </c>
      <c r="F5" s="3" t="s">
        <v>110</v>
      </c>
      <c r="G5">
        <v>2314</v>
      </c>
      <c r="H5" s="6">
        <v>24</v>
      </c>
      <c r="I5" s="7">
        <v>55536</v>
      </c>
      <c r="J5" s="8">
        <v>0.05</v>
      </c>
      <c r="K5" s="7">
        <v>52759.199999999997</v>
      </c>
      <c r="L5" s="8">
        <v>0.2</v>
      </c>
      <c r="M5" s="7">
        <v>42207.360000000001</v>
      </c>
      <c r="N5" s="9">
        <v>8.5000000000000006E-2</v>
      </c>
      <c r="O5" s="9">
        <v>5.1955750000000002E-2</v>
      </c>
      <c r="P5" s="9">
        <v>0.13695574999999999</v>
      </c>
      <c r="Q5" s="6">
        <v>100</v>
      </c>
      <c r="R5" s="10">
        <v>0</v>
      </c>
      <c r="S5" s="6">
        <v>0</v>
      </c>
      <c r="T5" s="18">
        <v>4208</v>
      </c>
      <c r="U5" s="7">
        <v>308000</v>
      </c>
      <c r="V5" s="7">
        <v>133.18170284927794</v>
      </c>
    </row>
    <row r="6" spans="1:24" x14ac:dyDescent="0.25">
      <c r="A6" s="3" t="s">
        <v>333</v>
      </c>
      <c r="B6" s="3" t="s">
        <v>333</v>
      </c>
      <c r="C6" s="3" t="s">
        <v>329</v>
      </c>
      <c r="D6" s="3" t="s">
        <v>96</v>
      </c>
      <c r="E6" s="3">
        <v>1</v>
      </c>
      <c r="F6" s="3" t="s">
        <v>110</v>
      </c>
      <c r="G6">
        <v>990</v>
      </c>
      <c r="H6" s="6">
        <v>26.4</v>
      </c>
      <c r="I6" s="7">
        <v>26136.000000000004</v>
      </c>
      <c r="J6" s="8">
        <v>0.05</v>
      </c>
      <c r="K6" s="7">
        <v>24829.200000000004</v>
      </c>
      <c r="L6" s="8">
        <v>0.2</v>
      </c>
      <c r="M6" s="7">
        <v>19863.360000000004</v>
      </c>
      <c r="N6" s="9">
        <v>8.5000000000000006E-2</v>
      </c>
      <c r="O6" s="9">
        <v>5.1955750000000002E-2</v>
      </c>
      <c r="P6" s="9">
        <v>0.13695574999999999</v>
      </c>
      <c r="Q6" s="6">
        <v>100</v>
      </c>
      <c r="R6" s="10">
        <v>0</v>
      </c>
      <c r="S6" s="6">
        <v>0</v>
      </c>
      <c r="T6" s="18">
        <v>1428</v>
      </c>
      <c r="U6" s="7">
        <v>145000</v>
      </c>
      <c r="V6" s="7">
        <v>146.49987313420576</v>
      </c>
    </row>
    <row r="7" spans="1:24" x14ac:dyDescent="0.25">
      <c r="A7" s="3" t="s">
        <v>334</v>
      </c>
      <c r="B7" s="3" t="s">
        <v>334</v>
      </c>
      <c r="C7" s="3" t="s">
        <v>329</v>
      </c>
      <c r="D7" s="3" t="s">
        <v>96</v>
      </c>
      <c r="E7" s="3">
        <v>1</v>
      </c>
      <c r="F7" s="3" t="s">
        <v>110</v>
      </c>
      <c r="G7">
        <v>904</v>
      </c>
      <c r="H7" s="6">
        <v>26.4</v>
      </c>
      <c r="I7" s="7">
        <v>23865.599999999999</v>
      </c>
      <c r="J7" s="8">
        <v>0.05</v>
      </c>
      <c r="K7" s="7">
        <v>22672.320000000003</v>
      </c>
      <c r="L7" s="8">
        <v>0.2</v>
      </c>
      <c r="M7" s="7">
        <v>18137.856000000003</v>
      </c>
      <c r="N7" s="9">
        <v>8.5000000000000006E-2</v>
      </c>
      <c r="O7" s="9">
        <v>5.1956269957867549E-2</v>
      </c>
      <c r="P7" s="9">
        <v>0.13695626995786755</v>
      </c>
      <c r="Q7" s="6">
        <v>100</v>
      </c>
      <c r="R7" s="10">
        <v>0</v>
      </c>
      <c r="S7" s="6">
        <v>0</v>
      </c>
      <c r="T7" s="18">
        <v>1315</v>
      </c>
      <c r="U7" s="7">
        <v>132000</v>
      </c>
      <c r="V7" s="7">
        <v>146.49931694381263</v>
      </c>
    </row>
    <row r="8" spans="1:24" x14ac:dyDescent="0.25">
      <c r="A8" s="3" t="s">
        <v>335</v>
      </c>
      <c r="B8" s="3" t="s">
        <v>335</v>
      </c>
      <c r="C8" s="3" t="s">
        <v>329</v>
      </c>
      <c r="D8" s="3" t="s">
        <v>96</v>
      </c>
      <c r="E8" s="3">
        <v>1</v>
      </c>
      <c r="F8" s="3" t="s">
        <v>110</v>
      </c>
      <c r="G8">
        <v>906</v>
      </c>
      <c r="H8" s="6">
        <v>26.4</v>
      </c>
      <c r="I8" s="7">
        <v>23918.400000000001</v>
      </c>
      <c r="J8" s="8">
        <v>0.05</v>
      </c>
      <c r="K8" s="7">
        <v>22722.480000000003</v>
      </c>
      <c r="L8" s="8">
        <v>0.2</v>
      </c>
      <c r="M8" s="7">
        <v>18177.984000000004</v>
      </c>
      <c r="N8" s="9">
        <v>8.5000000000000006E-2</v>
      </c>
      <c r="O8" s="9">
        <v>5.1956787641549006E-2</v>
      </c>
      <c r="P8" s="9">
        <v>0.136956787641549</v>
      </c>
      <c r="Q8" s="6">
        <v>100</v>
      </c>
      <c r="R8" s="10">
        <v>0</v>
      </c>
      <c r="S8" s="6">
        <v>0</v>
      </c>
      <c r="T8" s="18">
        <v>1318</v>
      </c>
      <c r="U8" s="7">
        <v>133000</v>
      </c>
      <c r="V8" s="7">
        <v>146.49876319027453</v>
      </c>
    </row>
    <row r="9" spans="1:24" x14ac:dyDescent="0.25">
      <c r="A9" s="3" t="s">
        <v>336</v>
      </c>
      <c r="B9" s="3" t="s">
        <v>336</v>
      </c>
      <c r="C9" s="3" t="s">
        <v>329</v>
      </c>
      <c r="D9" s="3" t="s">
        <v>96</v>
      </c>
      <c r="E9" s="3">
        <v>1</v>
      </c>
      <c r="F9" s="3" t="s">
        <v>110</v>
      </c>
      <c r="G9">
        <v>906</v>
      </c>
      <c r="H9" s="6">
        <v>26.4</v>
      </c>
      <c r="I9" s="7">
        <v>23918.400000000001</v>
      </c>
      <c r="J9" s="8">
        <v>0.05</v>
      </c>
      <c r="K9" s="7">
        <v>22722.480000000003</v>
      </c>
      <c r="L9" s="8">
        <v>0.2</v>
      </c>
      <c r="M9" s="7">
        <v>18177.984000000004</v>
      </c>
      <c r="N9" s="9">
        <v>8.5000000000000006E-2</v>
      </c>
      <c r="O9" s="9">
        <v>5.1956787641549006E-2</v>
      </c>
      <c r="P9" s="9">
        <v>0.136956787641549</v>
      </c>
      <c r="Q9" s="6">
        <v>100</v>
      </c>
      <c r="R9" s="10">
        <v>0</v>
      </c>
      <c r="S9" s="6">
        <v>0</v>
      </c>
      <c r="T9" s="18">
        <v>1318</v>
      </c>
      <c r="U9" s="7">
        <v>133000</v>
      </c>
      <c r="V9" s="7">
        <v>146.49876319027453</v>
      </c>
    </row>
    <row r="10" spans="1:24" x14ac:dyDescent="0.25">
      <c r="A10" s="3" t="s">
        <v>337</v>
      </c>
      <c r="B10" s="3" t="s">
        <v>337</v>
      </c>
      <c r="C10" s="3" t="s">
        <v>329</v>
      </c>
      <c r="D10" s="3" t="s">
        <v>96</v>
      </c>
      <c r="E10" s="3">
        <v>1</v>
      </c>
      <c r="F10" s="3" t="s">
        <v>110</v>
      </c>
      <c r="G10">
        <v>1087</v>
      </c>
      <c r="H10" s="6">
        <v>24</v>
      </c>
      <c r="I10" s="7">
        <v>26088</v>
      </c>
      <c r="J10" s="8">
        <v>0.05</v>
      </c>
      <c r="K10" s="7">
        <v>24783.599999999999</v>
      </c>
      <c r="L10" s="8">
        <v>0.2</v>
      </c>
      <c r="M10" s="7">
        <v>19826.879999999997</v>
      </c>
      <c r="N10" s="9">
        <v>8.5000000000000006E-2</v>
      </c>
      <c r="O10" s="9">
        <v>5.1956701065368219E-2</v>
      </c>
      <c r="P10" s="9">
        <v>0.13695670106536822</v>
      </c>
      <c r="Q10" s="6">
        <v>100</v>
      </c>
      <c r="R10" s="10">
        <v>0</v>
      </c>
      <c r="S10" s="6">
        <v>0</v>
      </c>
      <c r="T10" s="18">
        <v>1582</v>
      </c>
      <c r="U10" s="7">
        <v>145000</v>
      </c>
      <c r="V10" s="7">
        <v>133.18077799854575</v>
      </c>
    </row>
    <row r="11" spans="1:24" x14ac:dyDescent="0.25">
      <c r="A11" s="3" t="s">
        <v>338</v>
      </c>
      <c r="B11" s="3" t="s">
        <v>338</v>
      </c>
      <c r="C11" s="3" t="s">
        <v>329</v>
      </c>
      <c r="D11" s="3" t="s">
        <v>96</v>
      </c>
      <c r="E11" s="3">
        <v>1</v>
      </c>
      <c r="F11" s="3" t="s">
        <v>110</v>
      </c>
      <c r="G11">
        <v>996</v>
      </c>
      <c r="H11" s="6">
        <v>26.4</v>
      </c>
      <c r="I11" s="7">
        <v>26294.400000000001</v>
      </c>
      <c r="J11" s="8">
        <v>0.05</v>
      </c>
      <c r="K11" s="7">
        <v>24979.68</v>
      </c>
      <c r="L11" s="8">
        <v>0.2</v>
      </c>
      <c r="M11" s="7">
        <v>19983.743999999999</v>
      </c>
      <c r="N11" s="9">
        <v>8.5000000000000006E-2</v>
      </c>
      <c r="O11" s="9">
        <v>5.1956693877736403E-2</v>
      </c>
      <c r="P11" s="9">
        <v>0.1369566938777364</v>
      </c>
      <c r="Q11" s="6">
        <v>100</v>
      </c>
      <c r="R11" s="10">
        <v>0</v>
      </c>
      <c r="S11" s="6">
        <v>0</v>
      </c>
      <c r="T11" s="18">
        <v>1450</v>
      </c>
      <c r="U11" s="7">
        <v>146000</v>
      </c>
      <c r="V11" s="7">
        <v>146.49886348681488</v>
      </c>
    </row>
    <row r="12" spans="1:24" x14ac:dyDescent="0.25">
      <c r="A12" s="3" t="s">
        <v>339</v>
      </c>
      <c r="B12" s="3" t="s">
        <v>339</v>
      </c>
      <c r="C12" s="3" t="s">
        <v>329</v>
      </c>
      <c r="D12" s="3" t="s">
        <v>96</v>
      </c>
      <c r="E12" s="3">
        <v>1</v>
      </c>
      <c r="F12" s="3" t="s">
        <v>110</v>
      </c>
      <c r="G12">
        <v>1574</v>
      </c>
      <c r="H12" s="6">
        <v>24</v>
      </c>
      <c r="I12" s="7">
        <v>37776</v>
      </c>
      <c r="J12" s="8">
        <v>0.05</v>
      </c>
      <c r="K12" s="7">
        <v>35887.199999999997</v>
      </c>
      <c r="L12" s="8">
        <v>0.2</v>
      </c>
      <c r="M12" s="7">
        <v>28709.759999999998</v>
      </c>
      <c r="N12" s="9">
        <v>8.5000000000000006E-2</v>
      </c>
      <c r="O12" s="9">
        <v>5.1956078088394093E-2</v>
      </c>
      <c r="P12" s="9">
        <v>0.13695607808839411</v>
      </c>
      <c r="Q12" s="6">
        <v>100</v>
      </c>
      <c r="R12" s="10">
        <v>0</v>
      </c>
      <c r="S12" s="6">
        <v>0</v>
      </c>
      <c r="T12" s="18">
        <v>3027</v>
      </c>
      <c r="U12" s="7">
        <v>210000</v>
      </c>
      <c r="V12" s="7">
        <v>133.18138380267834</v>
      </c>
    </row>
    <row r="13" spans="1:24" x14ac:dyDescent="0.25">
      <c r="A13" s="3" t="s">
        <v>340</v>
      </c>
      <c r="B13" s="3" t="s">
        <v>340</v>
      </c>
      <c r="C13" s="3" t="s">
        <v>329</v>
      </c>
      <c r="D13" s="3" t="s">
        <v>96</v>
      </c>
      <c r="E13" s="3">
        <v>1</v>
      </c>
      <c r="F13" s="3" t="s">
        <v>110</v>
      </c>
      <c r="G13">
        <v>663</v>
      </c>
      <c r="H13" s="6">
        <v>26.4</v>
      </c>
      <c r="I13" s="7">
        <v>17503.2</v>
      </c>
      <c r="J13" s="8">
        <v>0.05</v>
      </c>
      <c r="K13" s="7">
        <v>16628.04</v>
      </c>
      <c r="L13" s="8">
        <v>0.2</v>
      </c>
      <c r="M13" s="7">
        <v>13302.432000000001</v>
      </c>
      <c r="N13" s="9">
        <v>8.5000000000000006E-2</v>
      </c>
      <c r="O13" s="9">
        <v>5.1955750000000002E-2</v>
      </c>
      <c r="P13" s="9">
        <v>0.13695574999999999</v>
      </c>
      <c r="Q13" s="6">
        <v>100</v>
      </c>
      <c r="R13" s="10">
        <v>0</v>
      </c>
      <c r="S13" s="6">
        <v>0</v>
      </c>
      <c r="T13" s="18">
        <v>1304</v>
      </c>
      <c r="U13" s="7">
        <v>97000</v>
      </c>
      <c r="V13" s="7">
        <v>146.49987313420576</v>
      </c>
    </row>
    <row r="14" spans="1:24" x14ac:dyDescent="0.25">
      <c r="A14" s="3" t="s">
        <v>341</v>
      </c>
      <c r="B14" s="3" t="s">
        <v>341</v>
      </c>
      <c r="C14" s="3" t="s">
        <v>329</v>
      </c>
      <c r="D14" s="3" t="s">
        <v>96</v>
      </c>
      <c r="E14" s="3">
        <v>1</v>
      </c>
      <c r="F14" s="3" t="s">
        <v>110</v>
      </c>
      <c r="G14">
        <v>1545</v>
      </c>
      <c r="H14" s="6">
        <v>24</v>
      </c>
      <c r="I14" s="7">
        <v>37080</v>
      </c>
      <c r="J14" s="8">
        <v>0.05</v>
      </c>
      <c r="K14" s="7">
        <v>35226</v>
      </c>
      <c r="L14" s="8">
        <v>0.2</v>
      </c>
      <c r="M14" s="7">
        <v>28180.799999999999</v>
      </c>
      <c r="N14" s="9">
        <v>8.5000000000000006E-2</v>
      </c>
      <c r="O14" s="9">
        <v>5.1956084294713011E-2</v>
      </c>
      <c r="P14" s="9">
        <v>0.13695608429471301</v>
      </c>
      <c r="Q14" s="6">
        <v>100</v>
      </c>
      <c r="R14" s="10">
        <v>0</v>
      </c>
      <c r="S14" s="6">
        <v>0</v>
      </c>
      <c r="T14" s="18">
        <v>2871</v>
      </c>
      <c r="U14" s="7">
        <v>206000</v>
      </c>
      <c r="V14" s="7">
        <v>133.18137776741423</v>
      </c>
    </row>
    <row r="15" spans="1:24" x14ac:dyDescent="0.25">
      <c r="A15" s="3" t="s">
        <v>342</v>
      </c>
      <c r="B15" s="3" t="s">
        <v>342</v>
      </c>
      <c r="C15" s="3" t="s">
        <v>329</v>
      </c>
      <c r="D15" s="3" t="s">
        <v>96</v>
      </c>
      <c r="E15" s="3">
        <v>1</v>
      </c>
      <c r="F15" s="3" t="s">
        <v>110</v>
      </c>
      <c r="G15">
        <v>815</v>
      </c>
      <c r="H15" s="6">
        <v>26.4</v>
      </c>
      <c r="I15" s="7">
        <v>21516</v>
      </c>
      <c r="J15" s="8">
        <v>0.05</v>
      </c>
      <c r="K15" s="7">
        <v>20440.2</v>
      </c>
      <c r="L15" s="8">
        <v>0.2</v>
      </c>
      <c r="M15" s="7">
        <v>16352.16</v>
      </c>
      <c r="N15" s="9">
        <v>8.5000000000000006E-2</v>
      </c>
      <c r="O15" s="9">
        <v>5.1955173668038472E-2</v>
      </c>
      <c r="P15" s="9">
        <v>0.13695517366803847</v>
      </c>
      <c r="Q15" s="6">
        <v>100</v>
      </c>
      <c r="R15" s="10">
        <v>0</v>
      </c>
      <c r="S15" s="6">
        <v>0</v>
      </c>
      <c r="T15" s="18">
        <v>1509</v>
      </c>
      <c r="U15" s="7">
        <v>119000</v>
      </c>
      <c r="V15" s="7">
        <v>146.50048963197642</v>
      </c>
    </row>
    <row r="16" spans="1:24" x14ac:dyDescent="0.25">
      <c r="A16" s="3" t="s">
        <v>343</v>
      </c>
      <c r="B16" s="3" t="s">
        <v>343</v>
      </c>
      <c r="C16" s="3" t="s">
        <v>329</v>
      </c>
      <c r="D16" s="3" t="s">
        <v>96</v>
      </c>
      <c r="E16" s="3">
        <v>1</v>
      </c>
      <c r="F16" s="3" t="s">
        <v>110</v>
      </c>
      <c r="G16">
        <v>278</v>
      </c>
      <c r="H16" s="6">
        <v>28.799999999999997</v>
      </c>
      <c r="I16" s="7">
        <v>8006.4</v>
      </c>
      <c r="J16" s="8">
        <v>0.05</v>
      </c>
      <c r="K16" s="7">
        <v>7606.08</v>
      </c>
      <c r="L16" s="8">
        <v>0.2</v>
      </c>
      <c r="M16" s="7">
        <v>6084.8639999999996</v>
      </c>
      <c r="N16" s="9">
        <v>8.5000000000000006E-2</v>
      </c>
      <c r="O16" s="9">
        <v>5.1955750000000002E-2</v>
      </c>
      <c r="P16" s="9">
        <v>0.13695574999999999</v>
      </c>
      <c r="Q16" s="6">
        <v>100</v>
      </c>
      <c r="R16" s="10">
        <v>3626</v>
      </c>
      <c r="S16" s="6">
        <v>25382</v>
      </c>
      <c r="T16" s="18">
        <v>548</v>
      </c>
      <c r="U16" s="7">
        <v>70000</v>
      </c>
      <c r="V16" s="7">
        <v>159.81804341913352</v>
      </c>
    </row>
    <row r="17" spans="1:22" x14ac:dyDescent="0.25">
      <c r="A17" s="3" t="s">
        <v>344</v>
      </c>
      <c r="B17" s="3" t="s">
        <v>344</v>
      </c>
      <c r="C17" s="3" t="s">
        <v>329</v>
      </c>
      <c r="D17" s="3" t="s">
        <v>96</v>
      </c>
      <c r="E17" s="3">
        <v>1</v>
      </c>
      <c r="F17" s="3" t="s">
        <v>110</v>
      </c>
      <c r="G17">
        <v>278</v>
      </c>
      <c r="H17" s="6">
        <v>28.799999999999997</v>
      </c>
      <c r="I17" s="7">
        <v>8006.4</v>
      </c>
      <c r="J17" s="8">
        <v>0.05</v>
      </c>
      <c r="K17" s="7">
        <v>7606.08</v>
      </c>
      <c r="L17" s="8">
        <v>0.2</v>
      </c>
      <c r="M17" s="7">
        <v>6084.8639999999996</v>
      </c>
      <c r="N17" s="9">
        <v>8.5000000000000006E-2</v>
      </c>
      <c r="O17" s="9">
        <v>5.1958847951821603E-2</v>
      </c>
      <c r="P17" s="9">
        <v>0.13695884795182162</v>
      </c>
      <c r="Q17" s="6">
        <v>100</v>
      </c>
      <c r="R17" s="10">
        <v>3626</v>
      </c>
      <c r="S17" s="6">
        <v>25382</v>
      </c>
      <c r="T17" s="18">
        <v>550</v>
      </c>
      <c r="U17" s="7">
        <v>70000</v>
      </c>
      <c r="V17" s="7">
        <v>159.81442840187731</v>
      </c>
    </row>
    <row r="18" spans="1:22" x14ac:dyDescent="0.25">
      <c r="A18" s="3" t="s">
        <v>345</v>
      </c>
      <c r="B18" s="3" t="s">
        <v>345</v>
      </c>
      <c r="C18" s="3" t="s">
        <v>329</v>
      </c>
      <c r="D18" s="3" t="s">
        <v>96</v>
      </c>
      <c r="E18" s="3">
        <v>1</v>
      </c>
      <c r="F18" s="3" t="s">
        <v>110</v>
      </c>
      <c r="G18">
        <v>390</v>
      </c>
      <c r="H18" s="6">
        <v>28.799999999999997</v>
      </c>
      <c r="I18" s="7">
        <v>11231.999999999998</v>
      </c>
      <c r="J18" s="8">
        <v>0.05</v>
      </c>
      <c r="K18" s="7">
        <v>10670.399999999998</v>
      </c>
      <c r="L18" s="8">
        <v>0.2</v>
      </c>
      <c r="M18" s="7">
        <v>8536.3199999999979</v>
      </c>
      <c r="N18" s="9">
        <v>8.5000000000000006E-2</v>
      </c>
      <c r="O18" s="9">
        <v>5.1957958533475027E-2</v>
      </c>
      <c r="P18" s="9">
        <v>0.13695795853347503</v>
      </c>
      <c r="Q18" s="6">
        <v>100</v>
      </c>
      <c r="R18" s="10">
        <v>0</v>
      </c>
      <c r="S18" s="6">
        <v>0</v>
      </c>
      <c r="T18" s="18">
        <v>730</v>
      </c>
      <c r="U18" s="7">
        <v>62000</v>
      </c>
      <c r="V18" s="7">
        <v>159.81546625236945</v>
      </c>
    </row>
    <row r="19" spans="1:22" x14ac:dyDescent="0.25">
      <c r="A19" s="3" t="s">
        <v>346</v>
      </c>
      <c r="B19" s="3" t="s">
        <v>346</v>
      </c>
      <c r="C19" s="3" t="s">
        <v>329</v>
      </c>
      <c r="D19" s="3" t="s">
        <v>96</v>
      </c>
      <c r="E19" s="3">
        <v>1</v>
      </c>
      <c r="F19" s="3" t="s">
        <v>110</v>
      </c>
      <c r="G19">
        <v>732</v>
      </c>
      <c r="H19" s="6">
        <v>26.4</v>
      </c>
      <c r="I19" s="7">
        <v>19324.800000000003</v>
      </c>
      <c r="J19" s="8">
        <v>0.05</v>
      </c>
      <c r="K19" s="7">
        <v>18358.560000000001</v>
      </c>
      <c r="L19" s="8">
        <v>0.2</v>
      </c>
      <c r="M19" s="7">
        <v>14686.848000000002</v>
      </c>
      <c r="N19" s="9">
        <v>8.5000000000000006E-2</v>
      </c>
      <c r="O19" s="9">
        <v>5.1955108388801761E-2</v>
      </c>
      <c r="P19" s="9">
        <v>0.13695510838880176</v>
      </c>
      <c r="Q19" s="6">
        <v>100</v>
      </c>
      <c r="R19" s="10">
        <v>0</v>
      </c>
      <c r="S19" s="6">
        <v>0</v>
      </c>
      <c r="T19" s="18">
        <v>1397</v>
      </c>
      <c r="U19" s="7">
        <v>107000</v>
      </c>
      <c r="V19" s="7">
        <v>146.50055946099016</v>
      </c>
    </row>
    <row r="20" spans="1:22" x14ac:dyDescent="0.25">
      <c r="A20" s="3" t="s">
        <v>347</v>
      </c>
      <c r="B20" s="3" t="s">
        <v>347</v>
      </c>
      <c r="C20" s="3" t="s">
        <v>329</v>
      </c>
      <c r="D20" s="3" t="s">
        <v>96</v>
      </c>
      <c r="E20" s="3">
        <v>1</v>
      </c>
      <c r="F20" s="3" t="s">
        <v>110</v>
      </c>
      <c r="G20">
        <v>753</v>
      </c>
      <c r="H20" s="6">
        <v>26.4</v>
      </c>
      <c r="I20" s="7">
        <v>19879.2</v>
      </c>
      <c r="J20" s="8">
        <v>0.05</v>
      </c>
      <c r="K20" s="7">
        <v>18885.240000000002</v>
      </c>
      <c r="L20" s="8">
        <v>0.2</v>
      </c>
      <c r="M20" s="7">
        <v>15108.191999999999</v>
      </c>
      <c r="N20" s="9">
        <v>8.5000000000000006E-2</v>
      </c>
      <c r="O20" s="9">
        <v>5.1956997586745109E-2</v>
      </c>
      <c r="P20" s="9">
        <v>0.13695699758674512</v>
      </c>
      <c r="Q20" s="6">
        <v>100</v>
      </c>
      <c r="R20" s="10">
        <v>0</v>
      </c>
      <c r="S20" s="6">
        <v>0</v>
      </c>
      <c r="T20" s="18">
        <v>1390</v>
      </c>
      <c r="U20" s="7">
        <v>110000</v>
      </c>
      <c r="V20" s="7">
        <v>146.49853861824013</v>
      </c>
    </row>
    <row r="21" spans="1:22" x14ac:dyDescent="0.25">
      <c r="A21" s="3" t="s">
        <v>348</v>
      </c>
      <c r="B21" s="3" t="s">
        <v>348</v>
      </c>
      <c r="C21" s="3" t="s">
        <v>329</v>
      </c>
      <c r="D21" s="3" t="s">
        <v>96</v>
      </c>
      <c r="E21" s="3">
        <v>1</v>
      </c>
      <c r="F21" s="3" t="s">
        <v>110</v>
      </c>
      <c r="G21">
        <v>830</v>
      </c>
      <c r="H21" s="6">
        <v>26.4</v>
      </c>
      <c r="I21" s="7">
        <v>21912</v>
      </c>
      <c r="J21" s="8">
        <v>0.05</v>
      </c>
      <c r="K21" s="7">
        <v>20816.400000000001</v>
      </c>
      <c r="L21" s="8">
        <v>0.2</v>
      </c>
      <c r="M21" s="7">
        <v>16653.120000000003</v>
      </c>
      <c r="N21" s="9">
        <v>8.5000000000000006E-2</v>
      </c>
      <c r="O21" s="9">
        <v>5.1956315849660747E-2</v>
      </c>
      <c r="P21" s="9">
        <v>0.13695631584966075</v>
      </c>
      <c r="Q21" s="6">
        <v>100</v>
      </c>
      <c r="R21" s="10">
        <v>0</v>
      </c>
      <c r="S21" s="6">
        <v>0</v>
      </c>
      <c r="T21" s="18">
        <v>1575</v>
      </c>
      <c r="U21" s="7">
        <v>122000</v>
      </c>
      <c r="V21" s="7">
        <v>146.49926785431782</v>
      </c>
    </row>
    <row r="22" spans="1:22" x14ac:dyDescent="0.25">
      <c r="A22" s="3" t="s">
        <v>349</v>
      </c>
      <c r="B22" s="3" t="s">
        <v>349</v>
      </c>
      <c r="C22" s="3" t="s">
        <v>329</v>
      </c>
      <c r="D22" s="3" t="s">
        <v>96</v>
      </c>
      <c r="E22" s="3">
        <v>1</v>
      </c>
      <c r="F22" s="3" t="s">
        <v>110</v>
      </c>
      <c r="G22">
        <v>804</v>
      </c>
      <c r="H22" s="6">
        <v>26.4</v>
      </c>
      <c r="I22" s="7">
        <v>21225.599999999999</v>
      </c>
      <c r="J22" s="8">
        <v>0.05</v>
      </c>
      <c r="K22" s="7">
        <v>20164.320000000003</v>
      </c>
      <c r="L22" s="8">
        <v>0.2</v>
      </c>
      <c r="M22" s="7">
        <v>16131.456000000002</v>
      </c>
      <c r="N22" s="9">
        <v>8.5000000000000006E-2</v>
      </c>
      <c r="O22" s="9">
        <v>5.1956918148706066E-2</v>
      </c>
      <c r="P22" s="9">
        <v>0.13695691814870609</v>
      </c>
      <c r="Q22" s="6">
        <v>100</v>
      </c>
      <c r="R22" s="10">
        <v>0</v>
      </c>
      <c r="S22" s="6">
        <v>0</v>
      </c>
      <c r="T22" s="18">
        <v>1590</v>
      </c>
      <c r="U22" s="7">
        <v>118000</v>
      </c>
      <c r="V22" s="7">
        <v>146.4986235906299</v>
      </c>
    </row>
    <row r="23" spans="1:22" x14ac:dyDescent="0.25">
      <c r="A23" s="3" t="s">
        <v>350</v>
      </c>
      <c r="B23" s="3" t="s">
        <v>350</v>
      </c>
      <c r="C23" s="3" t="s">
        <v>351</v>
      </c>
      <c r="D23" s="3" t="s">
        <v>96</v>
      </c>
      <c r="E23" s="3">
        <v>1</v>
      </c>
      <c r="F23" s="3" t="s">
        <v>110</v>
      </c>
      <c r="G23">
        <v>1835</v>
      </c>
      <c r="H23" s="6">
        <v>24</v>
      </c>
      <c r="I23" s="7">
        <v>44040</v>
      </c>
      <c r="J23" s="8">
        <v>0.05</v>
      </c>
      <c r="K23" s="7">
        <v>41838</v>
      </c>
      <c r="L23" s="8">
        <v>0.2</v>
      </c>
      <c r="M23" s="7">
        <v>33470.400000000001</v>
      </c>
      <c r="N23" s="9">
        <v>8.5000000000000006E-2</v>
      </c>
      <c r="O23" s="9">
        <v>5.1955533189782882E-2</v>
      </c>
      <c r="P23" s="9">
        <v>0.13695553318978287</v>
      </c>
      <c r="Q23" s="6">
        <v>100</v>
      </c>
      <c r="R23" s="10">
        <v>0</v>
      </c>
      <c r="S23" s="6">
        <v>0</v>
      </c>
      <c r="T23" s="18">
        <v>62329</v>
      </c>
      <c r="U23" s="7">
        <v>244000</v>
      </c>
      <c r="V23" s="7">
        <v>133.18191368525692</v>
      </c>
    </row>
    <row r="24" spans="1:22" x14ac:dyDescent="0.25">
      <c r="A24" s="3" t="s">
        <v>352</v>
      </c>
      <c r="B24" s="3" t="s">
        <v>352</v>
      </c>
      <c r="C24" s="3" t="s">
        <v>351</v>
      </c>
      <c r="D24" s="3" t="s">
        <v>96</v>
      </c>
      <c r="E24" s="3">
        <v>1</v>
      </c>
      <c r="F24" s="3" t="s">
        <v>110</v>
      </c>
      <c r="G24">
        <v>1835</v>
      </c>
      <c r="H24" s="6">
        <v>24</v>
      </c>
      <c r="I24" s="7">
        <v>44040</v>
      </c>
      <c r="J24" s="8">
        <v>0.05</v>
      </c>
      <c r="K24" s="7">
        <v>41838</v>
      </c>
      <c r="L24" s="8">
        <v>0.2</v>
      </c>
      <c r="M24" s="7">
        <v>33470.400000000001</v>
      </c>
      <c r="N24" s="9">
        <v>8.5000000000000006E-2</v>
      </c>
      <c r="O24" s="9">
        <v>5.1956184147635635E-2</v>
      </c>
      <c r="P24" s="9">
        <v>0.13695618414763563</v>
      </c>
      <c r="Q24" s="6">
        <v>100</v>
      </c>
      <c r="R24" s="10">
        <v>0</v>
      </c>
      <c r="S24" s="6">
        <v>0</v>
      </c>
      <c r="T24" s="18">
        <v>62254</v>
      </c>
      <c r="U24" s="7">
        <v>244000</v>
      </c>
      <c r="V24" s="7">
        <v>133.18128066665247</v>
      </c>
    </row>
    <row r="25" spans="1:22" x14ac:dyDescent="0.25">
      <c r="A25" s="3" t="s">
        <v>353</v>
      </c>
      <c r="B25" s="3" t="s">
        <v>353</v>
      </c>
      <c r="C25" s="3" t="s">
        <v>351</v>
      </c>
      <c r="D25" s="3" t="s">
        <v>96</v>
      </c>
      <c r="E25" s="3">
        <v>1</v>
      </c>
      <c r="F25" s="3" t="s">
        <v>110</v>
      </c>
      <c r="G25">
        <v>1835</v>
      </c>
      <c r="H25" s="6">
        <v>24</v>
      </c>
      <c r="I25" s="7">
        <v>44040</v>
      </c>
      <c r="J25" s="8">
        <v>0.05</v>
      </c>
      <c r="K25" s="7">
        <v>41838</v>
      </c>
      <c r="L25" s="8">
        <v>0.2</v>
      </c>
      <c r="M25" s="7">
        <v>33470.400000000001</v>
      </c>
      <c r="N25" s="9">
        <v>8.5000000000000006E-2</v>
      </c>
      <c r="O25" s="9">
        <v>5.1956184147635635E-2</v>
      </c>
      <c r="P25" s="9">
        <v>0.13695618414763563</v>
      </c>
      <c r="Q25" s="6">
        <v>100</v>
      </c>
      <c r="R25" s="10">
        <v>0</v>
      </c>
      <c r="S25" s="6">
        <v>0</v>
      </c>
      <c r="T25" s="18">
        <v>62254</v>
      </c>
      <c r="U25" s="7">
        <v>244000</v>
      </c>
      <c r="V25" s="7">
        <v>133.18128066665247</v>
      </c>
    </row>
    <row r="26" spans="1:22" x14ac:dyDescent="0.25">
      <c r="A26" s="3" t="s">
        <v>354</v>
      </c>
      <c r="B26" s="3" t="s">
        <v>354</v>
      </c>
      <c r="C26" s="3" t="s">
        <v>351</v>
      </c>
      <c r="D26" s="3" t="s">
        <v>96</v>
      </c>
      <c r="E26" s="3">
        <v>1</v>
      </c>
      <c r="F26" s="3" t="s">
        <v>110</v>
      </c>
      <c r="G26">
        <v>1835</v>
      </c>
      <c r="H26" s="6">
        <v>24</v>
      </c>
      <c r="I26" s="7">
        <v>44040</v>
      </c>
      <c r="J26" s="8">
        <v>0.05</v>
      </c>
      <c r="K26" s="7">
        <v>41838</v>
      </c>
      <c r="L26" s="8">
        <v>0.2</v>
      </c>
      <c r="M26" s="7">
        <v>33470.400000000001</v>
      </c>
      <c r="N26" s="9">
        <v>8.5000000000000006E-2</v>
      </c>
      <c r="O26" s="9">
        <v>5.1955533189782882E-2</v>
      </c>
      <c r="P26" s="9">
        <v>0.13695553318978287</v>
      </c>
      <c r="Q26" s="6">
        <v>100</v>
      </c>
      <c r="R26" s="10">
        <v>0</v>
      </c>
      <c r="S26" s="6">
        <v>0</v>
      </c>
      <c r="T26" s="18">
        <v>62329</v>
      </c>
      <c r="U26" s="7">
        <v>244000</v>
      </c>
      <c r="V26" s="7">
        <v>133.18191368525692</v>
      </c>
    </row>
    <row r="27" spans="1:22" x14ac:dyDescent="0.25">
      <c r="A27" s="3" t="s">
        <v>355</v>
      </c>
      <c r="B27" s="3" t="s">
        <v>355</v>
      </c>
      <c r="C27" s="3" t="s">
        <v>351</v>
      </c>
      <c r="D27" s="3" t="s">
        <v>96</v>
      </c>
      <c r="E27" s="3">
        <v>1</v>
      </c>
      <c r="F27" s="3" t="s">
        <v>110</v>
      </c>
      <c r="G27">
        <v>1835</v>
      </c>
      <c r="H27" s="6">
        <v>24</v>
      </c>
      <c r="I27" s="7">
        <v>44040</v>
      </c>
      <c r="J27" s="8">
        <v>0.05</v>
      </c>
      <c r="K27" s="7">
        <v>41838</v>
      </c>
      <c r="L27" s="8">
        <v>0.2</v>
      </c>
      <c r="M27" s="7">
        <v>33470.400000000001</v>
      </c>
      <c r="N27" s="9">
        <v>8.5000000000000006E-2</v>
      </c>
      <c r="O27" s="9">
        <v>5.1956183785160266E-2</v>
      </c>
      <c r="P27" s="9">
        <v>0.13695618378516028</v>
      </c>
      <c r="Q27" s="6">
        <v>100</v>
      </c>
      <c r="R27" s="10">
        <v>0</v>
      </c>
      <c r="S27" s="6">
        <v>0</v>
      </c>
      <c r="T27" s="18">
        <v>62254</v>
      </c>
      <c r="U27" s="7">
        <v>244000</v>
      </c>
      <c r="V27" s="7">
        <v>133.18128101913695</v>
      </c>
    </row>
    <row r="28" spans="1:22" x14ac:dyDescent="0.25">
      <c r="A28" s="3" t="s">
        <v>356</v>
      </c>
      <c r="B28" s="3" t="s">
        <v>356</v>
      </c>
      <c r="C28" s="3" t="s">
        <v>351</v>
      </c>
      <c r="D28" s="3" t="s">
        <v>96</v>
      </c>
      <c r="E28" s="3">
        <v>1</v>
      </c>
      <c r="F28" s="3" t="s">
        <v>110</v>
      </c>
      <c r="G28">
        <v>1835</v>
      </c>
      <c r="H28" s="6">
        <v>24</v>
      </c>
      <c r="I28" s="7">
        <v>44040</v>
      </c>
      <c r="J28" s="8">
        <v>0.05</v>
      </c>
      <c r="K28" s="7">
        <v>41838</v>
      </c>
      <c r="L28" s="8">
        <v>0.2</v>
      </c>
      <c r="M28" s="7">
        <v>33470.400000000001</v>
      </c>
      <c r="N28" s="9">
        <v>8.5000000000000006E-2</v>
      </c>
      <c r="O28" s="9">
        <v>5.1956183756188379E-2</v>
      </c>
      <c r="P28" s="9">
        <v>0.1369561837561884</v>
      </c>
      <c r="Q28" s="6">
        <v>100</v>
      </c>
      <c r="R28" s="10">
        <v>0</v>
      </c>
      <c r="S28" s="6">
        <v>0</v>
      </c>
      <c r="T28" s="18">
        <v>62254</v>
      </c>
      <c r="U28" s="7">
        <v>244000</v>
      </c>
      <c r="V28" s="7">
        <v>133.18128104731031</v>
      </c>
    </row>
    <row r="29" spans="1:22" x14ac:dyDescent="0.25">
      <c r="A29" s="3" t="s">
        <v>357</v>
      </c>
      <c r="B29" s="3" t="s">
        <v>357</v>
      </c>
      <c r="C29" s="3" t="s">
        <v>351</v>
      </c>
      <c r="D29" s="3" t="s">
        <v>96</v>
      </c>
      <c r="E29" s="3">
        <v>1</v>
      </c>
      <c r="F29" s="3" t="s">
        <v>110</v>
      </c>
      <c r="G29">
        <v>1835</v>
      </c>
      <c r="H29" s="6">
        <v>24</v>
      </c>
      <c r="I29" s="7">
        <v>44040</v>
      </c>
      <c r="J29" s="8">
        <v>0.05</v>
      </c>
      <c r="K29" s="7">
        <v>41838</v>
      </c>
      <c r="L29" s="8">
        <v>0.2</v>
      </c>
      <c r="M29" s="7">
        <v>33470.400000000001</v>
      </c>
      <c r="N29" s="9">
        <v>8.5000000000000006E-2</v>
      </c>
      <c r="O29" s="9">
        <v>5.1956183756188379E-2</v>
      </c>
      <c r="P29" s="9">
        <v>0.1369561837561884</v>
      </c>
      <c r="Q29" s="6">
        <v>100</v>
      </c>
      <c r="R29" s="10">
        <v>0</v>
      </c>
      <c r="S29" s="6">
        <v>0</v>
      </c>
      <c r="T29" s="18">
        <v>62254</v>
      </c>
      <c r="U29" s="7">
        <v>244000</v>
      </c>
      <c r="V29" s="7">
        <v>133.18128104731031</v>
      </c>
    </row>
    <row r="30" spans="1:22" x14ac:dyDescent="0.25">
      <c r="A30" s="3" t="s">
        <v>358</v>
      </c>
      <c r="B30" s="3" t="s">
        <v>358</v>
      </c>
      <c r="C30" s="3" t="s">
        <v>351</v>
      </c>
      <c r="D30" s="3" t="s">
        <v>96</v>
      </c>
      <c r="E30" s="3">
        <v>1</v>
      </c>
      <c r="F30" s="3" t="s">
        <v>110</v>
      </c>
      <c r="G30">
        <v>1835</v>
      </c>
      <c r="H30" s="6">
        <v>24</v>
      </c>
      <c r="I30" s="7">
        <v>44040</v>
      </c>
      <c r="J30" s="8">
        <v>0.05</v>
      </c>
      <c r="K30" s="7">
        <v>41838</v>
      </c>
      <c r="L30" s="8">
        <v>0.2</v>
      </c>
      <c r="M30" s="7">
        <v>33470.400000000001</v>
      </c>
      <c r="N30" s="9">
        <v>8.5000000000000006E-2</v>
      </c>
      <c r="O30" s="9">
        <v>5.1956183756188379E-2</v>
      </c>
      <c r="P30" s="9">
        <v>0.1369561837561884</v>
      </c>
      <c r="Q30" s="6">
        <v>100</v>
      </c>
      <c r="R30" s="10">
        <v>0</v>
      </c>
      <c r="S30" s="6">
        <v>0</v>
      </c>
      <c r="T30" s="18">
        <v>62254</v>
      </c>
      <c r="U30" s="7">
        <v>244000</v>
      </c>
      <c r="V30" s="7">
        <v>133.18128104731031</v>
      </c>
    </row>
    <row r="31" spans="1:22" x14ac:dyDescent="0.25">
      <c r="A31" s="3" t="s">
        <v>359</v>
      </c>
      <c r="B31" s="3" t="s">
        <v>359</v>
      </c>
      <c r="C31" s="3" t="s">
        <v>351</v>
      </c>
      <c r="D31" s="3" t="s">
        <v>96</v>
      </c>
      <c r="E31" s="3">
        <v>1</v>
      </c>
      <c r="F31" s="3" t="s">
        <v>110</v>
      </c>
      <c r="G31">
        <v>1835</v>
      </c>
      <c r="H31" s="6">
        <v>24</v>
      </c>
      <c r="I31" s="7">
        <v>44040</v>
      </c>
      <c r="J31" s="8">
        <v>0.05</v>
      </c>
      <c r="K31" s="7">
        <v>41838</v>
      </c>
      <c r="L31" s="8">
        <v>0.2</v>
      </c>
      <c r="M31" s="7">
        <v>33470.400000000001</v>
      </c>
      <c r="N31" s="9">
        <v>8.5000000000000006E-2</v>
      </c>
      <c r="O31" s="9">
        <v>5.1955533381419144E-2</v>
      </c>
      <c r="P31" s="9">
        <v>0.13695553338141914</v>
      </c>
      <c r="Q31" s="6">
        <v>100</v>
      </c>
      <c r="R31" s="10">
        <v>0</v>
      </c>
      <c r="S31" s="6">
        <v>0</v>
      </c>
      <c r="T31" s="18">
        <v>62329</v>
      </c>
      <c r="U31" s="7">
        <v>244000</v>
      </c>
      <c r="V31" s="7">
        <v>133.18191349890091</v>
      </c>
    </row>
    <row r="32" spans="1:22" x14ac:dyDescent="0.25">
      <c r="A32" s="3" t="s">
        <v>360</v>
      </c>
      <c r="B32" s="3" t="s">
        <v>360</v>
      </c>
      <c r="C32" s="3" t="s">
        <v>351</v>
      </c>
      <c r="D32" s="3" t="s">
        <v>96</v>
      </c>
      <c r="E32" s="3">
        <v>1</v>
      </c>
      <c r="F32" s="3" t="s">
        <v>110</v>
      </c>
      <c r="G32">
        <v>1835</v>
      </c>
      <c r="H32" s="6">
        <v>24</v>
      </c>
      <c r="I32" s="7">
        <v>44040</v>
      </c>
      <c r="J32" s="8">
        <v>0.05</v>
      </c>
      <c r="K32" s="7">
        <v>41838</v>
      </c>
      <c r="L32" s="8">
        <v>0.2</v>
      </c>
      <c r="M32" s="7">
        <v>33470.400000000001</v>
      </c>
      <c r="N32" s="9">
        <v>8.5000000000000006E-2</v>
      </c>
      <c r="O32" s="9">
        <v>5.1956183756188379E-2</v>
      </c>
      <c r="P32" s="9">
        <v>0.1369561837561884</v>
      </c>
      <c r="Q32" s="6">
        <v>100</v>
      </c>
      <c r="R32" s="10">
        <v>0</v>
      </c>
      <c r="S32" s="6">
        <v>0</v>
      </c>
      <c r="T32" s="18">
        <v>62254</v>
      </c>
      <c r="U32" s="7">
        <v>244000</v>
      </c>
      <c r="V32" s="7">
        <v>133.18128104731031</v>
      </c>
    </row>
    <row r="33" spans="1:22" x14ac:dyDescent="0.25">
      <c r="A33" s="3" t="s">
        <v>361</v>
      </c>
      <c r="B33" s="3" t="s">
        <v>361</v>
      </c>
      <c r="C33" s="3" t="s">
        <v>351</v>
      </c>
      <c r="D33" s="3" t="s">
        <v>96</v>
      </c>
      <c r="E33" s="3">
        <v>1</v>
      </c>
      <c r="F33" s="3" t="s">
        <v>110</v>
      </c>
      <c r="G33">
        <v>1835</v>
      </c>
      <c r="H33" s="6">
        <v>24</v>
      </c>
      <c r="I33" s="7">
        <v>44040</v>
      </c>
      <c r="J33" s="8">
        <v>0.05</v>
      </c>
      <c r="K33" s="7">
        <v>41838</v>
      </c>
      <c r="L33" s="8">
        <v>0.2</v>
      </c>
      <c r="M33" s="7">
        <v>33470.400000000001</v>
      </c>
      <c r="N33" s="9">
        <v>8.5000000000000006E-2</v>
      </c>
      <c r="O33" s="9">
        <v>5.1956183756188379E-2</v>
      </c>
      <c r="P33" s="9">
        <v>0.1369561837561884</v>
      </c>
      <c r="Q33" s="6">
        <v>100</v>
      </c>
      <c r="R33" s="10">
        <v>0</v>
      </c>
      <c r="S33" s="6">
        <v>0</v>
      </c>
      <c r="T33" s="18">
        <v>62254</v>
      </c>
      <c r="U33" s="7">
        <v>244000</v>
      </c>
      <c r="V33" s="7">
        <v>133.18128104731031</v>
      </c>
    </row>
    <row r="34" spans="1:22" x14ac:dyDescent="0.25">
      <c r="A34" s="3" t="s">
        <v>362</v>
      </c>
      <c r="B34" s="3" t="s">
        <v>362</v>
      </c>
      <c r="C34" s="3" t="s">
        <v>351</v>
      </c>
      <c r="D34" s="3" t="s">
        <v>96</v>
      </c>
      <c r="E34" s="3">
        <v>1</v>
      </c>
      <c r="F34" s="3" t="s">
        <v>110</v>
      </c>
      <c r="G34">
        <v>1835</v>
      </c>
      <c r="H34" s="6">
        <v>24</v>
      </c>
      <c r="I34" s="7">
        <v>44040</v>
      </c>
      <c r="J34" s="8">
        <v>0.05</v>
      </c>
      <c r="K34" s="7">
        <v>41838</v>
      </c>
      <c r="L34" s="8">
        <v>0.2</v>
      </c>
      <c r="M34" s="7">
        <v>33470.400000000001</v>
      </c>
      <c r="N34" s="9">
        <v>8.5000000000000006E-2</v>
      </c>
      <c r="O34" s="9">
        <v>5.1955533381419144E-2</v>
      </c>
      <c r="P34" s="9">
        <v>0.13695553338141914</v>
      </c>
      <c r="Q34" s="6">
        <v>100</v>
      </c>
      <c r="R34" s="10">
        <v>0</v>
      </c>
      <c r="S34" s="6">
        <v>0</v>
      </c>
      <c r="T34" s="18">
        <v>62329</v>
      </c>
      <c r="U34" s="7">
        <v>244000</v>
      </c>
      <c r="V34" s="7">
        <v>133.18191349890091</v>
      </c>
    </row>
    <row r="35" spans="1:22" x14ac:dyDescent="0.25">
      <c r="A35" s="3" t="s">
        <v>363</v>
      </c>
      <c r="B35" s="3" t="s">
        <v>363</v>
      </c>
      <c r="C35" s="3" t="s">
        <v>364</v>
      </c>
      <c r="D35" s="3" t="s">
        <v>96</v>
      </c>
      <c r="E35" s="3">
        <v>1</v>
      </c>
      <c r="F35" s="3" t="s">
        <v>110</v>
      </c>
      <c r="G35">
        <v>4400</v>
      </c>
      <c r="H35" s="6">
        <v>21.6</v>
      </c>
      <c r="I35" s="7">
        <v>95040</v>
      </c>
      <c r="J35" s="8">
        <v>0.05</v>
      </c>
      <c r="K35" s="7">
        <v>90288</v>
      </c>
      <c r="L35" s="8">
        <v>0.2</v>
      </c>
      <c r="M35" s="7">
        <v>72230.399999999994</v>
      </c>
      <c r="N35" s="9">
        <v>8.5000000000000006E-2</v>
      </c>
      <c r="O35" s="9">
        <v>5.1955750000000002E-2</v>
      </c>
      <c r="P35" s="9">
        <v>0.13695574999999999</v>
      </c>
      <c r="Q35" s="6">
        <v>100</v>
      </c>
      <c r="R35" s="10">
        <v>0</v>
      </c>
      <c r="S35" s="6">
        <v>0</v>
      </c>
      <c r="T35" s="18">
        <v>150439</v>
      </c>
      <c r="U35" s="7">
        <v>527000</v>
      </c>
      <c r="V35" s="7">
        <v>119.86353256435014</v>
      </c>
    </row>
    <row r="36" spans="1:22" x14ac:dyDescent="0.25">
      <c r="A36" s="3" t="s">
        <v>365</v>
      </c>
      <c r="B36" s="3" t="s">
        <v>365</v>
      </c>
      <c r="C36" s="3" t="s">
        <v>364</v>
      </c>
      <c r="D36" s="3" t="s">
        <v>96</v>
      </c>
      <c r="E36" s="3">
        <v>1</v>
      </c>
      <c r="F36" s="3" t="s">
        <v>110</v>
      </c>
      <c r="G36">
        <v>3600</v>
      </c>
      <c r="H36" s="6">
        <v>24</v>
      </c>
      <c r="I36" s="7">
        <v>86400</v>
      </c>
      <c r="J36" s="8">
        <v>0.05</v>
      </c>
      <c r="K36" s="7">
        <v>82080</v>
      </c>
      <c r="L36" s="8">
        <v>0.2</v>
      </c>
      <c r="M36" s="7">
        <v>65664</v>
      </c>
      <c r="N36" s="9">
        <v>8.5000000000000006E-2</v>
      </c>
      <c r="O36" s="9">
        <v>5.1956076718462106E-2</v>
      </c>
      <c r="P36" s="9">
        <v>0.13695607671846213</v>
      </c>
      <c r="Q36" s="6">
        <v>100</v>
      </c>
      <c r="R36" s="10">
        <v>0</v>
      </c>
      <c r="S36" s="6">
        <v>0</v>
      </c>
      <c r="T36" s="18">
        <v>123086</v>
      </c>
      <c r="U36" s="7">
        <v>479000</v>
      </c>
      <c r="V36" s="7">
        <v>133.18138513485317</v>
      </c>
    </row>
    <row r="37" spans="1:22" x14ac:dyDescent="0.25">
      <c r="A37" s="3" t="s">
        <v>366</v>
      </c>
      <c r="B37" s="3" t="s">
        <v>366</v>
      </c>
      <c r="C37" s="3" t="s">
        <v>364</v>
      </c>
      <c r="D37" s="3" t="s">
        <v>96</v>
      </c>
      <c r="E37" s="3">
        <v>1</v>
      </c>
      <c r="F37" s="3" t="s">
        <v>110</v>
      </c>
      <c r="G37">
        <v>1641</v>
      </c>
      <c r="H37" s="6">
        <v>24</v>
      </c>
      <c r="I37" s="7">
        <v>39384</v>
      </c>
      <c r="J37" s="8">
        <v>0.05</v>
      </c>
      <c r="K37" s="7">
        <v>37414.800000000003</v>
      </c>
      <c r="L37" s="8">
        <v>0.2</v>
      </c>
      <c r="M37" s="7">
        <v>29931.840000000004</v>
      </c>
      <c r="N37" s="9">
        <v>8.5000000000000006E-2</v>
      </c>
      <c r="O37" s="9">
        <v>5.1955750000000002E-2</v>
      </c>
      <c r="P37" s="9">
        <v>0.13695574999999999</v>
      </c>
      <c r="Q37" s="6">
        <v>100</v>
      </c>
      <c r="R37" s="10">
        <v>0</v>
      </c>
      <c r="S37" s="6">
        <v>0</v>
      </c>
      <c r="T37" s="18">
        <v>43156</v>
      </c>
      <c r="U37" s="7">
        <v>219000</v>
      </c>
      <c r="V37" s="7">
        <v>133.18170284927797</v>
      </c>
    </row>
    <row r="38" spans="1:22" x14ac:dyDescent="0.25">
      <c r="A38" s="3" t="s">
        <v>367</v>
      </c>
      <c r="B38" s="3" t="s">
        <v>367</v>
      </c>
      <c r="C38" s="3" t="s">
        <v>364</v>
      </c>
      <c r="D38" s="3" t="s">
        <v>96</v>
      </c>
      <c r="E38" s="3">
        <v>1</v>
      </c>
      <c r="F38" s="3" t="s">
        <v>110</v>
      </c>
      <c r="G38">
        <v>2647</v>
      </c>
      <c r="H38" s="6">
        <v>24</v>
      </c>
      <c r="I38" s="7">
        <v>63528</v>
      </c>
      <c r="J38" s="8">
        <v>0.05</v>
      </c>
      <c r="K38" s="7">
        <v>60351.6</v>
      </c>
      <c r="L38" s="8">
        <v>0.2</v>
      </c>
      <c r="M38" s="7">
        <v>48281.279999999999</v>
      </c>
      <c r="N38" s="9">
        <v>8.5000000000000006E-2</v>
      </c>
      <c r="O38" s="9">
        <v>5.1955536447822179E-2</v>
      </c>
      <c r="P38" s="9">
        <v>0.13695553644782218</v>
      </c>
      <c r="Q38" s="6">
        <v>100</v>
      </c>
      <c r="R38" s="10">
        <v>0</v>
      </c>
      <c r="S38" s="6">
        <v>0</v>
      </c>
      <c r="T38" s="18">
        <v>69585</v>
      </c>
      <c r="U38" s="7">
        <v>353000</v>
      </c>
      <c r="V38" s="7">
        <v>133.18191051698841</v>
      </c>
    </row>
    <row r="39" spans="1:22" x14ac:dyDescent="0.25">
      <c r="A39" s="3" t="s">
        <v>368</v>
      </c>
      <c r="B39" s="3" t="s">
        <v>368</v>
      </c>
      <c r="C39" s="3" t="s">
        <v>364</v>
      </c>
      <c r="D39" s="3" t="s">
        <v>96</v>
      </c>
      <c r="E39" s="3">
        <v>1</v>
      </c>
      <c r="F39" s="3" t="s">
        <v>110</v>
      </c>
      <c r="G39">
        <v>1191</v>
      </c>
      <c r="H39" s="6">
        <v>24</v>
      </c>
      <c r="I39" s="7">
        <v>28584</v>
      </c>
      <c r="J39" s="8">
        <v>0.05</v>
      </c>
      <c r="K39" s="7">
        <v>27154.799999999999</v>
      </c>
      <c r="L39" s="8">
        <v>0.2</v>
      </c>
      <c r="M39" s="7">
        <v>21723.84</v>
      </c>
      <c r="N39" s="9">
        <v>8.5000000000000006E-2</v>
      </c>
      <c r="O39" s="9">
        <v>5.1955275366555517E-2</v>
      </c>
      <c r="P39" s="9">
        <v>0.13695527536655552</v>
      </c>
      <c r="Q39" s="6">
        <v>100</v>
      </c>
      <c r="R39" s="10">
        <v>0</v>
      </c>
      <c r="S39" s="6">
        <v>0</v>
      </c>
      <c r="T39" s="18">
        <v>31309</v>
      </c>
      <c r="U39" s="7">
        <v>159000</v>
      </c>
      <c r="V39" s="7">
        <v>133.18216440499532</v>
      </c>
    </row>
    <row r="40" spans="1:22" x14ac:dyDescent="0.25">
      <c r="A40" s="3" t="s">
        <v>369</v>
      </c>
      <c r="B40" s="3" t="s">
        <v>369</v>
      </c>
      <c r="C40" s="3" t="s">
        <v>364</v>
      </c>
      <c r="D40" s="3" t="s">
        <v>96</v>
      </c>
      <c r="E40" s="3">
        <v>1</v>
      </c>
      <c r="F40" s="3" t="s">
        <v>110</v>
      </c>
      <c r="G40">
        <v>2224</v>
      </c>
      <c r="H40" s="6">
        <v>24</v>
      </c>
      <c r="I40" s="7">
        <v>53376</v>
      </c>
      <c r="J40" s="8">
        <v>0.05</v>
      </c>
      <c r="K40" s="7">
        <v>50707.199999999997</v>
      </c>
      <c r="L40" s="8">
        <v>0.2</v>
      </c>
      <c r="M40" s="7">
        <v>40565.759999999995</v>
      </c>
      <c r="N40" s="9">
        <v>8.5000000000000006E-2</v>
      </c>
      <c r="O40" s="9">
        <v>5.1956004167991593E-2</v>
      </c>
      <c r="P40" s="9">
        <v>0.13695600416799161</v>
      </c>
      <c r="Q40" s="6">
        <v>100</v>
      </c>
      <c r="R40" s="10">
        <v>0</v>
      </c>
      <c r="S40" s="6">
        <v>0</v>
      </c>
      <c r="T40" s="18">
        <v>58467</v>
      </c>
      <c r="U40" s="7">
        <v>296000</v>
      </c>
      <c r="V40" s="7">
        <v>133.18145568577361</v>
      </c>
    </row>
    <row r="41" spans="1:22" x14ac:dyDescent="0.25">
      <c r="A41" s="3" t="s">
        <v>370</v>
      </c>
      <c r="B41" s="3" t="s">
        <v>370</v>
      </c>
      <c r="C41" s="3" t="s">
        <v>351</v>
      </c>
      <c r="D41" s="3" t="s">
        <v>96</v>
      </c>
      <c r="E41" s="3">
        <v>1</v>
      </c>
      <c r="F41" s="3" t="s">
        <v>110</v>
      </c>
      <c r="G41">
        <v>1473</v>
      </c>
      <c r="H41" s="6">
        <v>26.4</v>
      </c>
      <c r="I41" s="7">
        <v>38887.199999999997</v>
      </c>
      <c r="J41" s="8">
        <v>0.05</v>
      </c>
      <c r="K41" s="7">
        <v>36942.839999999997</v>
      </c>
      <c r="L41" s="8">
        <v>0.2</v>
      </c>
      <c r="M41" s="7">
        <v>30293.128799999999</v>
      </c>
      <c r="N41" s="9">
        <v>8.5000000000000006E-2</v>
      </c>
      <c r="O41" s="9">
        <v>5.1956348727197302E-2</v>
      </c>
      <c r="P41" s="9">
        <v>0.13695634872719731</v>
      </c>
      <c r="Q41" s="6">
        <v>100</v>
      </c>
      <c r="R41" s="10">
        <v>0</v>
      </c>
      <c r="S41" s="6">
        <v>0</v>
      </c>
      <c r="T41" s="18">
        <v>40550</v>
      </c>
      <c r="U41" s="7">
        <v>221000</v>
      </c>
      <c r="V41" s="7">
        <v>150.16171350307039</v>
      </c>
    </row>
    <row r="42" spans="1:22" x14ac:dyDescent="0.25">
      <c r="A42" s="3" t="s">
        <v>371</v>
      </c>
      <c r="B42" s="3" t="s">
        <v>371</v>
      </c>
      <c r="C42" s="3" t="s">
        <v>351</v>
      </c>
      <c r="D42" s="3" t="s">
        <v>96</v>
      </c>
      <c r="E42" s="3">
        <v>1</v>
      </c>
      <c r="F42" s="3" t="s">
        <v>110</v>
      </c>
      <c r="G42">
        <v>1603</v>
      </c>
      <c r="H42" s="6">
        <v>26.4</v>
      </c>
      <c r="I42" s="7">
        <v>42319.199999999997</v>
      </c>
      <c r="J42" s="8">
        <v>0.05</v>
      </c>
      <c r="K42" s="7">
        <v>40203.240000000005</v>
      </c>
      <c r="L42" s="8">
        <v>0.2</v>
      </c>
      <c r="M42" s="7">
        <v>32966.656800000004</v>
      </c>
      <c r="N42" s="9">
        <v>8.5000000000000006E-2</v>
      </c>
      <c r="O42" s="9">
        <v>5.1956300174723351E-2</v>
      </c>
      <c r="P42" s="9">
        <v>0.13695630017472335</v>
      </c>
      <c r="Q42" s="6">
        <v>100</v>
      </c>
      <c r="R42" s="10">
        <v>0</v>
      </c>
      <c r="S42" s="6">
        <v>0</v>
      </c>
      <c r="T42" s="18">
        <v>44122</v>
      </c>
      <c r="U42" s="7">
        <v>241000</v>
      </c>
      <c r="V42" s="7">
        <v>150.16176673700468</v>
      </c>
    </row>
    <row r="43" spans="1:22" x14ac:dyDescent="0.25">
      <c r="A43" s="3" t="s">
        <v>372</v>
      </c>
      <c r="B43" s="3" t="s">
        <v>372</v>
      </c>
      <c r="C43" s="3" t="s">
        <v>351</v>
      </c>
      <c r="D43" s="3" t="s">
        <v>96</v>
      </c>
      <c r="E43" s="3">
        <v>1</v>
      </c>
      <c r="F43" s="3" t="s">
        <v>110</v>
      </c>
      <c r="G43">
        <v>1239</v>
      </c>
      <c r="H43" s="6">
        <v>26.4</v>
      </c>
      <c r="I43" s="7">
        <v>32709.599999999999</v>
      </c>
      <c r="J43" s="8">
        <v>0.05</v>
      </c>
      <c r="K43" s="7">
        <v>31074.120000000003</v>
      </c>
      <c r="L43" s="8">
        <v>0.2</v>
      </c>
      <c r="M43" s="7">
        <v>25480.778400000003</v>
      </c>
      <c r="N43" s="9">
        <v>8.5000000000000006E-2</v>
      </c>
      <c r="O43" s="9">
        <v>5.1955394092381889E-2</v>
      </c>
      <c r="P43" s="9">
        <v>0.13695539409238189</v>
      </c>
      <c r="Q43" s="6">
        <v>100</v>
      </c>
      <c r="R43" s="10">
        <v>0</v>
      </c>
      <c r="S43" s="6">
        <v>0</v>
      </c>
      <c r="T43" s="18">
        <v>34113</v>
      </c>
      <c r="U43" s="7">
        <v>186000</v>
      </c>
      <c r="V43" s="7">
        <v>150.16276019130493</v>
      </c>
    </row>
    <row r="44" spans="1:22" x14ac:dyDescent="0.25">
      <c r="A44" s="3" t="s">
        <v>373</v>
      </c>
      <c r="B44" s="3" t="s">
        <v>373</v>
      </c>
      <c r="C44" s="3" t="s">
        <v>351</v>
      </c>
      <c r="D44" s="3" t="s">
        <v>96</v>
      </c>
      <c r="E44" s="3">
        <v>1</v>
      </c>
      <c r="F44" s="3" t="s">
        <v>110</v>
      </c>
      <c r="G44">
        <v>1477</v>
      </c>
      <c r="H44" s="6">
        <v>26.4</v>
      </c>
      <c r="I44" s="7">
        <v>38992.800000000003</v>
      </c>
      <c r="J44" s="8">
        <v>0.05</v>
      </c>
      <c r="K44" s="7">
        <v>37043.160000000003</v>
      </c>
      <c r="L44" s="8">
        <v>0.2</v>
      </c>
      <c r="M44" s="7">
        <v>30375.391199999998</v>
      </c>
      <c r="N44" s="9">
        <v>8.5000000000000006E-2</v>
      </c>
      <c r="O44" s="9">
        <v>5.1956347117031183E-2</v>
      </c>
      <c r="P44" s="9">
        <v>0.1369563471170312</v>
      </c>
      <c r="Q44" s="6">
        <v>100</v>
      </c>
      <c r="R44" s="10">
        <v>0</v>
      </c>
      <c r="S44" s="6">
        <v>0</v>
      </c>
      <c r="T44" s="18">
        <v>40646</v>
      </c>
      <c r="U44" s="7">
        <v>222000</v>
      </c>
      <c r="V44" s="7">
        <v>150.16171526848913</v>
      </c>
    </row>
    <row r="45" spans="1:22" x14ac:dyDescent="0.25">
      <c r="A45" s="3" t="s">
        <v>374</v>
      </c>
      <c r="B45" s="3" t="s">
        <v>374</v>
      </c>
      <c r="C45" s="3" t="s">
        <v>351</v>
      </c>
      <c r="D45" s="3" t="s">
        <v>96</v>
      </c>
      <c r="E45" s="3">
        <v>1</v>
      </c>
      <c r="F45" s="3" t="s">
        <v>110</v>
      </c>
      <c r="G45">
        <v>1477</v>
      </c>
      <c r="H45" s="6">
        <v>26.4</v>
      </c>
      <c r="I45" s="7">
        <v>38992.800000000003</v>
      </c>
      <c r="J45" s="8">
        <v>0.05</v>
      </c>
      <c r="K45" s="7">
        <v>37043.160000000003</v>
      </c>
      <c r="L45" s="8">
        <v>0.2</v>
      </c>
      <c r="M45" s="7">
        <v>30375.391199999998</v>
      </c>
      <c r="N45" s="9">
        <v>8.5000000000000006E-2</v>
      </c>
      <c r="O45" s="9">
        <v>5.1956347185664525E-2</v>
      </c>
      <c r="P45" s="9">
        <v>0.13695634718566457</v>
      </c>
      <c r="Q45" s="6">
        <v>100</v>
      </c>
      <c r="R45" s="10">
        <v>0</v>
      </c>
      <c r="S45" s="6">
        <v>0</v>
      </c>
      <c r="T45" s="18">
        <v>40646</v>
      </c>
      <c r="U45" s="7">
        <v>222000</v>
      </c>
      <c r="V45" s="7">
        <v>150.16171519323814</v>
      </c>
    </row>
    <row r="46" spans="1:22" x14ac:dyDescent="0.25">
      <c r="A46" s="3" t="s">
        <v>375</v>
      </c>
      <c r="B46" s="3" t="s">
        <v>375</v>
      </c>
      <c r="C46" s="3" t="s">
        <v>351</v>
      </c>
      <c r="D46" s="3" t="s">
        <v>96</v>
      </c>
      <c r="E46" s="3">
        <v>1</v>
      </c>
      <c r="F46" s="3" t="s">
        <v>110</v>
      </c>
      <c r="G46">
        <v>1477</v>
      </c>
      <c r="H46" s="6">
        <v>26.4</v>
      </c>
      <c r="I46" s="7">
        <v>38992.800000000003</v>
      </c>
      <c r="J46" s="8">
        <v>0.05</v>
      </c>
      <c r="K46" s="7">
        <v>37043.160000000003</v>
      </c>
      <c r="L46" s="8">
        <v>0.2</v>
      </c>
      <c r="M46" s="7">
        <v>30375.391199999998</v>
      </c>
      <c r="N46" s="9">
        <v>8.5000000000000006E-2</v>
      </c>
      <c r="O46" s="9">
        <v>5.1956347185664525E-2</v>
      </c>
      <c r="P46" s="9">
        <v>0.13695634718566457</v>
      </c>
      <c r="Q46" s="6">
        <v>100</v>
      </c>
      <c r="R46" s="10">
        <v>0</v>
      </c>
      <c r="S46" s="6">
        <v>0</v>
      </c>
      <c r="T46" s="18">
        <v>40646</v>
      </c>
      <c r="U46" s="7">
        <v>222000</v>
      </c>
      <c r="V46" s="7">
        <v>150.16171519323814</v>
      </c>
    </row>
    <row r="47" spans="1:22" x14ac:dyDescent="0.25">
      <c r="A47" s="3" t="s">
        <v>376</v>
      </c>
      <c r="B47" s="3" t="s">
        <v>376</v>
      </c>
      <c r="C47" s="3" t="s">
        <v>351</v>
      </c>
      <c r="D47" s="3" t="s">
        <v>96</v>
      </c>
      <c r="E47" s="3">
        <v>1</v>
      </c>
      <c r="F47" s="3" t="s">
        <v>110</v>
      </c>
      <c r="G47">
        <v>1477</v>
      </c>
      <c r="H47" s="6">
        <v>26.4</v>
      </c>
      <c r="I47" s="7">
        <v>38992.800000000003</v>
      </c>
      <c r="J47" s="8">
        <v>0.05</v>
      </c>
      <c r="K47" s="7">
        <v>37043.160000000003</v>
      </c>
      <c r="L47" s="8">
        <v>0.2</v>
      </c>
      <c r="M47" s="7">
        <v>30375.391199999998</v>
      </c>
      <c r="N47" s="9">
        <v>8.5000000000000006E-2</v>
      </c>
      <c r="O47" s="9">
        <v>5.1956347117031183E-2</v>
      </c>
      <c r="P47" s="9">
        <v>0.1369563471170312</v>
      </c>
      <c r="Q47" s="6">
        <v>100</v>
      </c>
      <c r="R47" s="10">
        <v>0</v>
      </c>
      <c r="S47" s="6">
        <v>0</v>
      </c>
      <c r="T47" s="18">
        <v>40646</v>
      </c>
      <c r="U47" s="7">
        <v>222000</v>
      </c>
      <c r="V47" s="7">
        <v>150.16171526848913</v>
      </c>
    </row>
    <row r="48" spans="1:22" x14ac:dyDescent="0.25">
      <c r="A48" s="3" t="s">
        <v>377</v>
      </c>
      <c r="B48" s="3" t="s">
        <v>377</v>
      </c>
      <c r="C48" s="3" t="s">
        <v>351</v>
      </c>
      <c r="D48" s="3" t="s">
        <v>96</v>
      </c>
      <c r="E48" s="3">
        <v>1</v>
      </c>
      <c r="F48" s="3" t="s">
        <v>110</v>
      </c>
      <c r="G48">
        <v>1470</v>
      </c>
      <c r="H48" s="6">
        <v>26.4</v>
      </c>
      <c r="I48" s="7">
        <v>38808</v>
      </c>
      <c r="J48" s="8">
        <v>0.05</v>
      </c>
      <c r="K48" s="7">
        <v>36867.599999999999</v>
      </c>
      <c r="L48" s="8">
        <v>0.2</v>
      </c>
      <c r="M48" s="7">
        <v>30231.431999999997</v>
      </c>
      <c r="N48" s="9">
        <v>8.5000000000000006E-2</v>
      </c>
      <c r="O48" s="9">
        <v>5.1955449956976457E-2</v>
      </c>
      <c r="P48" s="9">
        <v>0.13695544995697645</v>
      </c>
      <c r="Q48" s="6">
        <v>100</v>
      </c>
      <c r="R48" s="10">
        <v>0</v>
      </c>
      <c r="S48" s="6">
        <v>0</v>
      </c>
      <c r="T48" s="18">
        <v>40453</v>
      </c>
      <c r="U48" s="7">
        <v>221000</v>
      </c>
      <c r="V48" s="7">
        <v>150.16269893940353</v>
      </c>
    </row>
    <row r="49" spans="1:22" x14ac:dyDescent="0.25">
      <c r="A49" s="3" t="s">
        <v>378</v>
      </c>
      <c r="B49" s="3" t="s">
        <v>378</v>
      </c>
      <c r="C49" s="3" t="s">
        <v>379</v>
      </c>
      <c r="D49" s="3" t="s">
        <v>96</v>
      </c>
      <c r="E49" s="3">
        <v>1</v>
      </c>
      <c r="F49" s="3" t="s">
        <v>110</v>
      </c>
      <c r="G49">
        <v>2559</v>
      </c>
      <c r="H49" s="6">
        <v>24</v>
      </c>
      <c r="I49" s="7">
        <v>61416</v>
      </c>
      <c r="J49" s="8">
        <v>0.05</v>
      </c>
      <c r="K49" s="7">
        <v>58345.2</v>
      </c>
      <c r="L49" s="8">
        <v>0.2</v>
      </c>
      <c r="M49" s="7">
        <v>46676.160000000003</v>
      </c>
      <c r="N49" s="9">
        <v>8.5000000000000006E-2</v>
      </c>
      <c r="O49" s="9">
        <v>5.1956222340744693E-2</v>
      </c>
      <c r="P49" s="9">
        <v>0.1369562223407447</v>
      </c>
      <c r="Q49" s="6">
        <v>100</v>
      </c>
      <c r="R49" s="10">
        <v>0</v>
      </c>
      <c r="S49" s="6">
        <v>0</v>
      </c>
      <c r="T49" s="18">
        <v>76844</v>
      </c>
      <c r="U49" s="7">
        <v>341000</v>
      </c>
      <c r="V49" s="7">
        <v>133.18124352626489</v>
      </c>
    </row>
    <row r="50" spans="1:22" x14ac:dyDescent="0.25">
      <c r="A50" s="3" t="s">
        <v>380</v>
      </c>
      <c r="B50" s="3" t="s">
        <v>380</v>
      </c>
      <c r="C50" s="3" t="s">
        <v>379</v>
      </c>
      <c r="D50" s="3" t="s">
        <v>96</v>
      </c>
      <c r="E50" s="3">
        <v>1</v>
      </c>
      <c r="F50" s="3" t="s">
        <v>110</v>
      </c>
      <c r="G50">
        <v>2559</v>
      </c>
      <c r="H50" s="6">
        <v>24</v>
      </c>
      <c r="I50" s="7">
        <v>61416</v>
      </c>
      <c r="J50" s="8">
        <v>0.05</v>
      </c>
      <c r="K50" s="7">
        <v>58345.2</v>
      </c>
      <c r="L50" s="8">
        <v>0.2</v>
      </c>
      <c r="M50" s="7">
        <v>46676.160000000003</v>
      </c>
      <c r="N50" s="9">
        <v>8.5000000000000006E-2</v>
      </c>
      <c r="O50" s="9">
        <v>5.1956222340744693E-2</v>
      </c>
      <c r="P50" s="9">
        <v>0.1369562223407447</v>
      </c>
      <c r="Q50" s="6">
        <v>100</v>
      </c>
      <c r="R50" s="10">
        <v>0</v>
      </c>
      <c r="S50" s="6">
        <v>0</v>
      </c>
      <c r="T50" s="18">
        <v>76844</v>
      </c>
      <c r="U50" s="7">
        <v>341000</v>
      </c>
      <c r="V50" s="7">
        <v>133.18124352626489</v>
      </c>
    </row>
    <row r="51" spans="1:22" x14ac:dyDescent="0.25">
      <c r="A51" s="3" t="s">
        <v>381</v>
      </c>
      <c r="B51" s="3" t="s">
        <v>381</v>
      </c>
      <c r="C51" s="3" t="s">
        <v>379</v>
      </c>
      <c r="D51" s="3" t="s">
        <v>96</v>
      </c>
      <c r="E51" s="3">
        <v>1</v>
      </c>
      <c r="F51" s="3" t="s">
        <v>110</v>
      </c>
      <c r="G51">
        <v>1161</v>
      </c>
      <c r="H51" s="6">
        <v>24</v>
      </c>
      <c r="I51" s="7">
        <v>27864</v>
      </c>
      <c r="J51" s="8">
        <v>0.05</v>
      </c>
      <c r="K51" s="7">
        <v>26470.799999999999</v>
      </c>
      <c r="L51" s="8">
        <v>0.2</v>
      </c>
      <c r="M51" s="7">
        <v>21176.639999999999</v>
      </c>
      <c r="N51" s="9">
        <v>8.5000000000000006E-2</v>
      </c>
      <c r="O51" s="9">
        <v>5.1955750000000002E-2</v>
      </c>
      <c r="P51" s="9">
        <v>0.13695574999999999</v>
      </c>
      <c r="Q51" s="6">
        <v>100</v>
      </c>
      <c r="R51" s="10">
        <v>0</v>
      </c>
      <c r="S51" s="6">
        <v>0</v>
      </c>
      <c r="T51" s="18">
        <v>34885</v>
      </c>
      <c r="U51" s="7">
        <v>155000</v>
      </c>
      <c r="V51" s="7">
        <v>133.18170284927794</v>
      </c>
    </row>
    <row r="52" spans="1:22" x14ac:dyDescent="0.25">
      <c r="A52" s="3" t="s">
        <v>382</v>
      </c>
      <c r="B52" s="3" t="s">
        <v>382</v>
      </c>
      <c r="C52" s="3" t="s">
        <v>379</v>
      </c>
      <c r="D52" s="3" t="s">
        <v>96</v>
      </c>
      <c r="E52" s="3">
        <v>1</v>
      </c>
      <c r="F52" s="3" t="s">
        <v>110</v>
      </c>
      <c r="G52">
        <v>1044</v>
      </c>
      <c r="H52" s="6">
        <v>24</v>
      </c>
      <c r="I52" s="7">
        <v>25056</v>
      </c>
      <c r="J52" s="8">
        <v>0.05</v>
      </c>
      <c r="K52" s="7">
        <v>23803.200000000001</v>
      </c>
      <c r="L52" s="8">
        <v>0.2</v>
      </c>
      <c r="M52" s="7">
        <v>19042.560000000001</v>
      </c>
      <c r="N52" s="9">
        <v>8.5000000000000006E-2</v>
      </c>
      <c r="O52" s="9">
        <v>5.1956907788300845E-2</v>
      </c>
      <c r="P52" s="9">
        <v>0.13695690778830086</v>
      </c>
      <c r="Q52" s="6">
        <v>100</v>
      </c>
      <c r="R52" s="10">
        <v>0</v>
      </c>
      <c r="S52" s="6">
        <v>0</v>
      </c>
      <c r="T52" s="18">
        <v>31349</v>
      </c>
      <c r="U52" s="7">
        <v>139000</v>
      </c>
      <c r="V52" s="7">
        <v>133.18057697530827</v>
      </c>
    </row>
    <row r="53" spans="1:22" x14ac:dyDescent="0.25">
      <c r="A53" s="3" t="s">
        <v>383</v>
      </c>
      <c r="B53" s="3" t="s">
        <v>383</v>
      </c>
      <c r="C53" s="3" t="s">
        <v>379</v>
      </c>
      <c r="D53" s="3" t="s">
        <v>96</v>
      </c>
      <c r="E53" s="3">
        <v>1</v>
      </c>
      <c r="F53" s="3" t="s">
        <v>110</v>
      </c>
      <c r="G53">
        <v>1204</v>
      </c>
      <c r="H53" s="6">
        <v>24</v>
      </c>
      <c r="I53" s="7">
        <v>28896</v>
      </c>
      <c r="J53" s="8">
        <v>0.05</v>
      </c>
      <c r="K53" s="7">
        <v>27451.200000000001</v>
      </c>
      <c r="L53" s="8">
        <v>0.2</v>
      </c>
      <c r="M53" s="7">
        <v>21960.959999999999</v>
      </c>
      <c r="N53" s="9">
        <v>8.5000000000000006E-2</v>
      </c>
      <c r="O53" s="9">
        <v>5.1955750000000002E-2</v>
      </c>
      <c r="P53" s="9">
        <v>0.13695574999999999</v>
      </c>
      <c r="Q53" s="6">
        <v>100</v>
      </c>
      <c r="R53" s="10">
        <v>0</v>
      </c>
      <c r="S53" s="6">
        <v>0</v>
      </c>
      <c r="T53" s="18">
        <v>36171</v>
      </c>
      <c r="U53" s="7">
        <v>160000</v>
      </c>
      <c r="V53" s="7">
        <v>133.18170284927794</v>
      </c>
    </row>
    <row r="54" spans="1:22" x14ac:dyDescent="0.25">
      <c r="A54" s="3" t="s">
        <v>384</v>
      </c>
      <c r="B54" s="3" t="s">
        <v>384</v>
      </c>
      <c r="C54" s="3" t="s">
        <v>379</v>
      </c>
      <c r="D54" s="3" t="s">
        <v>96</v>
      </c>
      <c r="E54" s="3">
        <v>1</v>
      </c>
      <c r="F54" s="3" t="s">
        <v>110</v>
      </c>
      <c r="G54">
        <v>1092</v>
      </c>
      <c r="H54" s="6">
        <v>24</v>
      </c>
      <c r="I54" s="7">
        <v>26208</v>
      </c>
      <c r="J54" s="8">
        <v>0.05</v>
      </c>
      <c r="K54" s="7">
        <v>24897.599999999999</v>
      </c>
      <c r="L54" s="8">
        <v>0.2</v>
      </c>
      <c r="M54" s="7">
        <v>19918.080000000002</v>
      </c>
      <c r="N54" s="9">
        <v>8.5000000000000006E-2</v>
      </c>
      <c r="O54" s="9">
        <v>5.1955750000000002E-2</v>
      </c>
      <c r="P54" s="9">
        <v>0.13695574999999999</v>
      </c>
      <c r="Q54" s="6">
        <v>100</v>
      </c>
      <c r="R54" s="10">
        <v>0</v>
      </c>
      <c r="S54" s="6">
        <v>0</v>
      </c>
      <c r="T54" s="18">
        <v>32795</v>
      </c>
      <c r="U54" s="7">
        <v>145000</v>
      </c>
      <c r="V54" s="7">
        <v>133.18170284927794</v>
      </c>
    </row>
    <row r="55" spans="1:22" x14ac:dyDescent="0.25">
      <c r="A55" s="3" t="s">
        <v>385</v>
      </c>
      <c r="B55" s="3" t="s">
        <v>385</v>
      </c>
      <c r="C55" s="3" t="s">
        <v>379</v>
      </c>
      <c r="D55" s="3" t="s">
        <v>96</v>
      </c>
      <c r="E55" s="3">
        <v>1</v>
      </c>
      <c r="F55" s="3" t="s">
        <v>110</v>
      </c>
      <c r="G55">
        <v>1086</v>
      </c>
      <c r="H55" s="6">
        <v>24</v>
      </c>
      <c r="I55" s="7">
        <v>26064</v>
      </c>
      <c r="J55" s="8">
        <v>0.05</v>
      </c>
      <c r="K55" s="7">
        <v>24760.799999999999</v>
      </c>
      <c r="L55" s="8">
        <v>0.2</v>
      </c>
      <c r="M55" s="7">
        <v>19808.64</v>
      </c>
      <c r="N55" s="9">
        <v>8.5000000000000006E-2</v>
      </c>
      <c r="O55" s="9">
        <v>5.1955008124741194E-2</v>
      </c>
      <c r="P55" s="9">
        <v>0.13695500812474121</v>
      </c>
      <c r="Q55" s="6">
        <v>100</v>
      </c>
      <c r="R55" s="10">
        <v>0</v>
      </c>
      <c r="S55" s="6">
        <v>0</v>
      </c>
      <c r="T55" s="18">
        <v>32635</v>
      </c>
      <c r="U55" s="7">
        <v>145000</v>
      </c>
      <c r="V55" s="7">
        <v>133.18242428481815</v>
      </c>
    </row>
    <row r="56" spans="1:22" x14ac:dyDescent="0.25">
      <c r="A56" s="3" t="s">
        <v>386</v>
      </c>
      <c r="B56" s="3" t="s">
        <v>386</v>
      </c>
      <c r="C56" s="3" t="s">
        <v>387</v>
      </c>
      <c r="D56" s="3" t="s">
        <v>96</v>
      </c>
      <c r="E56" s="3">
        <v>1</v>
      </c>
      <c r="F56" s="3" t="s">
        <v>110</v>
      </c>
      <c r="G56">
        <v>1234</v>
      </c>
      <c r="H56" s="6">
        <v>24</v>
      </c>
      <c r="I56" s="7">
        <v>29616</v>
      </c>
      <c r="J56" s="8">
        <v>0.05</v>
      </c>
      <c r="K56" s="7">
        <v>28135.200000000001</v>
      </c>
      <c r="L56" s="8">
        <v>0.2</v>
      </c>
      <c r="M56" s="7">
        <v>22508.16</v>
      </c>
      <c r="N56" s="9">
        <v>8.5000000000000006E-2</v>
      </c>
      <c r="O56" s="9">
        <v>5.1955750000000002E-2</v>
      </c>
      <c r="P56" s="9">
        <v>0.13695574999999999</v>
      </c>
      <c r="Q56" s="6">
        <v>100</v>
      </c>
      <c r="R56" s="10">
        <v>0</v>
      </c>
      <c r="S56" s="6">
        <v>0</v>
      </c>
      <c r="T56" s="18">
        <v>61754</v>
      </c>
      <c r="U56" s="7">
        <v>164000</v>
      </c>
      <c r="V56" s="7">
        <v>133.18170284927794</v>
      </c>
    </row>
    <row r="57" spans="1:22" x14ac:dyDescent="0.25">
      <c r="A57" s="3" t="s">
        <v>388</v>
      </c>
      <c r="B57" s="3" t="s">
        <v>388</v>
      </c>
      <c r="C57" s="3" t="s">
        <v>387</v>
      </c>
      <c r="D57" s="3" t="s">
        <v>96</v>
      </c>
      <c r="E57" s="3">
        <v>1</v>
      </c>
      <c r="F57" s="3" t="s">
        <v>110</v>
      </c>
      <c r="G57">
        <v>1234</v>
      </c>
      <c r="H57" s="6">
        <v>24</v>
      </c>
      <c r="I57" s="7">
        <v>29616</v>
      </c>
      <c r="J57" s="8">
        <v>0.05</v>
      </c>
      <c r="K57" s="7">
        <v>28135.200000000001</v>
      </c>
      <c r="L57" s="8">
        <v>0.2</v>
      </c>
      <c r="M57" s="7">
        <v>22508.16</v>
      </c>
      <c r="N57" s="9">
        <v>8.5000000000000006E-2</v>
      </c>
      <c r="O57" s="9">
        <v>5.1955750000000002E-2</v>
      </c>
      <c r="P57" s="9">
        <v>0.13695574999999999</v>
      </c>
      <c r="Q57" s="6">
        <v>100</v>
      </c>
      <c r="R57" s="10">
        <v>0</v>
      </c>
      <c r="S57" s="6">
        <v>0</v>
      </c>
      <c r="T57" s="18">
        <v>58036</v>
      </c>
      <c r="U57" s="7">
        <v>164000</v>
      </c>
      <c r="V57" s="7">
        <v>133.18170284927794</v>
      </c>
    </row>
    <row r="58" spans="1:22" x14ac:dyDescent="0.25">
      <c r="A58" s="3" t="s">
        <v>389</v>
      </c>
      <c r="B58" s="3" t="s">
        <v>389</v>
      </c>
      <c r="C58" s="3" t="s">
        <v>387</v>
      </c>
      <c r="D58" s="3" t="s">
        <v>96</v>
      </c>
      <c r="E58" s="3">
        <v>1</v>
      </c>
      <c r="F58" s="3" t="s">
        <v>110</v>
      </c>
      <c r="G58">
        <v>865</v>
      </c>
      <c r="H58" s="6">
        <v>26.4</v>
      </c>
      <c r="I58" s="7">
        <v>22836.000000000004</v>
      </c>
      <c r="J58" s="8">
        <v>0.05</v>
      </c>
      <c r="K58" s="7">
        <v>21694.200000000004</v>
      </c>
      <c r="L58" s="8">
        <v>0.2</v>
      </c>
      <c r="M58" s="7">
        <v>17355.360000000004</v>
      </c>
      <c r="N58" s="9">
        <v>8.5000000000000006E-2</v>
      </c>
      <c r="O58" s="9">
        <v>5.1955750000000002E-2</v>
      </c>
      <c r="P58" s="9">
        <v>0.13695574999999999</v>
      </c>
      <c r="Q58" s="6">
        <v>100</v>
      </c>
      <c r="R58" s="10">
        <v>0</v>
      </c>
      <c r="S58" s="6">
        <v>0</v>
      </c>
      <c r="T58" s="18">
        <v>43270</v>
      </c>
      <c r="U58" s="7">
        <v>127000</v>
      </c>
      <c r="V58" s="7">
        <v>146.49987313420581</v>
      </c>
    </row>
    <row r="59" spans="1:22" x14ac:dyDescent="0.25">
      <c r="A59" s="3" t="s">
        <v>390</v>
      </c>
      <c r="B59" s="3" t="s">
        <v>390</v>
      </c>
      <c r="C59" s="3" t="s">
        <v>387</v>
      </c>
      <c r="D59" s="3" t="s">
        <v>96</v>
      </c>
      <c r="E59" s="3">
        <v>1</v>
      </c>
      <c r="F59" s="3" t="s">
        <v>110</v>
      </c>
      <c r="G59">
        <v>865</v>
      </c>
      <c r="H59" s="6">
        <v>26.4</v>
      </c>
      <c r="I59" s="7">
        <v>22836.000000000004</v>
      </c>
      <c r="J59" s="8">
        <v>0.05</v>
      </c>
      <c r="K59" s="7">
        <v>21694.200000000004</v>
      </c>
      <c r="L59" s="8">
        <v>0.2</v>
      </c>
      <c r="M59" s="7">
        <v>17355.360000000004</v>
      </c>
      <c r="N59" s="9">
        <v>8.5000000000000006E-2</v>
      </c>
      <c r="O59" s="9">
        <v>5.1955750000000002E-2</v>
      </c>
      <c r="P59" s="9">
        <v>0.13695574999999999</v>
      </c>
      <c r="Q59" s="6">
        <v>100</v>
      </c>
      <c r="R59" s="10">
        <v>0</v>
      </c>
      <c r="S59" s="6">
        <v>0</v>
      </c>
      <c r="T59" s="18">
        <v>43270</v>
      </c>
      <c r="U59" s="7">
        <v>127000</v>
      </c>
      <c r="V59" s="7">
        <v>146.49987313420581</v>
      </c>
    </row>
    <row r="60" spans="1:22" x14ac:dyDescent="0.25">
      <c r="A60" s="3" t="s">
        <v>391</v>
      </c>
      <c r="B60" s="3" t="s">
        <v>391</v>
      </c>
      <c r="C60" s="3" t="s">
        <v>387</v>
      </c>
      <c r="D60" s="3" t="s">
        <v>96</v>
      </c>
      <c r="E60" s="3">
        <v>1</v>
      </c>
      <c r="F60" s="3" t="s">
        <v>110</v>
      </c>
      <c r="G60">
        <v>1100</v>
      </c>
      <c r="H60" s="6">
        <v>21.6</v>
      </c>
      <c r="I60" s="7">
        <v>23760</v>
      </c>
      <c r="J60" s="8">
        <v>0.05</v>
      </c>
      <c r="K60" s="7">
        <v>22572</v>
      </c>
      <c r="L60" s="8">
        <v>0.2</v>
      </c>
      <c r="M60" s="7">
        <v>17606.16</v>
      </c>
      <c r="N60" s="9">
        <v>8.5000000000000006E-2</v>
      </c>
      <c r="O60" s="9">
        <v>5.1955750000000002E-2</v>
      </c>
      <c r="P60" s="9">
        <v>0.13695574999999999</v>
      </c>
      <c r="Q60" s="6">
        <v>100</v>
      </c>
      <c r="R60" s="10">
        <v>0</v>
      </c>
      <c r="S60" s="6">
        <v>0</v>
      </c>
      <c r="T60" s="18">
        <v>37177</v>
      </c>
      <c r="U60" s="7">
        <v>129000</v>
      </c>
      <c r="V60" s="7">
        <v>116.8669442502414</v>
      </c>
    </row>
    <row r="61" spans="1:22" x14ac:dyDescent="0.25">
      <c r="A61" s="3" t="s">
        <v>392</v>
      </c>
      <c r="B61" s="3" t="s">
        <v>392</v>
      </c>
      <c r="C61" s="3" t="s">
        <v>387</v>
      </c>
      <c r="D61" s="3" t="s">
        <v>96</v>
      </c>
      <c r="E61" s="3">
        <v>1</v>
      </c>
      <c r="F61" s="3" t="s">
        <v>110</v>
      </c>
      <c r="G61">
        <v>1766</v>
      </c>
      <c r="H61" s="6">
        <v>21.6</v>
      </c>
      <c r="I61" s="7">
        <v>38145.600000000006</v>
      </c>
      <c r="J61" s="8">
        <v>0.05</v>
      </c>
      <c r="K61" s="7">
        <v>36238.320000000007</v>
      </c>
      <c r="L61" s="8">
        <v>0.2</v>
      </c>
      <c r="M61" s="7">
        <v>28265.889599999999</v>
      </c>
      <c r="N61" s="9">
        <v>8.5000000000000006E-2</v>
      </c>
      <c r="O61" s="9">
        <v>5.1956202359496766E-2</v>
      </c>
      <c r="P61" s="9">
        <v>0.13695620235949676</v>
      </c>
      <c r="Q61" s="6">
        <v>100</v>
      </c>
      <c r="R61" s="10">
        <v>0</v>
      </c>
      <c r="S61" s="6">
        <v>0</v>
      </c>
      <c r="T61" s="18">
        <v>59652</v>
      </c>
      <c r="U61" s="7">
        <v>206000</v>
      </c>
      <c r="V61" s="7">
        <v>116.86655824456092</v>
      </c>
    </row>
    <row r="62" spans="1:22" x14ac:dyDescent="0.25">
      <c r="A62" s="3" t="s">
        <v>393</v>
      </c>
      <c r="B62" s="3" t="s">
        <v>393</v>
      </c>
      <c r="C62" s="3" t="s">
        <v>387</v>
      </c>
      <c r="D62" s="3" t="s">
        <v>96</v>
      </c>
      <c r="E62" s="3">
        <v>1</v>
      </c>
      <c r="F62" s="3" t="s">
        <v>110</v>
      </c>
      <c r="G62">
        <v>1797</v>
      </c>
      <c r="H62" s="6">
        <v>21.6</v>
      </c>
      <c r="I62" s="7">
        <v>38815.199999999997</v>
      </c>
      <c r="J62" s="8">
        <v>0.05</v>
      </c>
      <c r="K62" s="7">
        <v>36874.44</v>
      </c>
      <c r="L62" s="8">
        <v>0.2</v>
      </c>
      <c r="M62" s="7">
        <v>28762.063200000001</v>
      </c>
      <c r="N62" s="9">
        <v>8.5000000000000006E-2</v>
      </c>
      <c r="O62" s="9">
        <v>5.1955391686953886E-2</v>
      </c>
      <c r="P62" s="9">
        <v>0.13695539168695389</v>
      </c>
      <c r="Q62" s="6">
        <v>100</v>
      </c>
      <c r="R62" s="10">
        <v>0</v>
      </c>
      <c r="S62" s="6">
        <v>0</v>
      </c>
      <c r="T62" s="18">
        <v>60702</v>
      </c>
      <c r="U62" s="7">
        <v>210000</v>
      </c>
      <c r="V62" s="7">
        <v>116.86725000637315</v>
      </c>
    </row>
    <row r="63" spans="1:22" x14ac:dyDescent="0.25">
      <c r="A63" s="3" t="s">
        <v>394</v>
      </c>
      <c r="B63" s="3" t="s">
        <v>394</v>
      </c>
      <c r="C63" s="3" t="s">
        <v>387</v>
      </c>
      <c r="D63" s="3" t="s">
        <v>96</v>
      </c>
      <c r="E63" s="3">
        <v>1</v>
      </c>
      <c r="F63" s="3" t="s">
        <v>110</v>
      </c>
      <c r="G63">
        <v>1555</v>
      </c>
      <c r="H63" s="6">
        <v>21.6</v>
      </c>
      <c r="I63" s="7">
        <v>33588</v>
      </c>
      <c r="J63" s="8">
        <v>0.05</v>
      </c>
      <c r="K63" s="7">
        <v>31908.6</v>
      </c>
      <c r="L63" s="8">
        <v>0.2</v>
      </c>
      <c r="M63" s="7">
        <v>24888.707999999999</v>
      </c>
      <c r="N63" s="9">
        <v>8.5000000000000006E-2</v>
      </c>
      <c r="O63" s="9">
        <v>5.1956739614483535E-2</v>
      </c>
      <c r="P63" s="9">
        <v>0.13695673961448354</v>
      </c>
      <c r="Q63" s="6">
        <v>100</v>
      </c>
      <c r="R63" s="10">
        <v>0</v>
      </c>
      <c r="S63" s="6">
        <v>0</v>
      </c>
      <c r="T63" s="18">
        <v>52511</v>
      </c>
      <c r="U63" s="7">
        <v>182000</v>
      </c>
      <c r="V63" s="7">
        <v>116.86609979949732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7 2 e f 3 0 f - d b 8 7 - 4 c 5 9 - 9 4 3 9 - a 1 a 0 c 8 9 e 5 4 3 d "   x m l n s = " h t t p : / / s c h e m a s . m i c r o s o f t . c o m / D a t a M a s h u p " > A A A A A C E O A A B Q S w M E F A A C A A g A 8 o g Q X U U A 6 P u k A A A A 9 g A A A B I A H A B D b 2 5 m a W c v U G F j a 2 F n Z S 5 4 b W w g o h g A K K A U A A A A A A A A A A A A A A A A A A A A A A A A A A A A h Y 8 x D o I w G I W v Q r r T l h K j I a U M r p K Y E I 1 r U y o 0 w o + h x X I 3 B 4 / k F c Q o 6 u b 4 v v c N 7 9 2 v N 5 6 N b R N c d G 9 N B y m K M E W B B t W V B q o U D e 4 Y r l A m + F a q k 6 x 0 M M l g k 9 G W K a q d O y e E e O + x j 3 H X V 4 R R G p F D v i l U r V u J P r L 5 L 4 c G r J O g N B J 8 / x o j G I 5 i i h d s i S k n M + S 5 g a / A p r 3 P 9 g f y 9 d C 4 o d d C Q 7 g r O J k j J + 8 P 4 g F Q S w M E F A A C A A g A 8 o g Q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K I E F 1 6 l y i f G w s A A G Q 9 A A A T A B w A R m 9 y b X V s Y X M v U 2 V j d G l v b j E u b S C i G A A o o B Q A A A A A A A A A A A A A A A A A A A A A A A A A A A D t G 2 t v 2 z j y e 4 H + B 0 L d A j b g c + o 2 2 + 1 2 0 Q P 8 S u K t Y x u 2 m 2 I v G x i M R C d q Z d G Q 5 D S 5 I P / 9 h q Q e f M l x n K S P 6 + Z D b A 6 p 4 Q w 5 7 5 F j 4 i Y + D d F E f D b + e P r k 6 Z P 4 H E f E Q 8 0 g G N B w T O L Z q D f o k w s S o H c o I M n T J w j + J n Q V u Q Q g 3 U u X B P W P N P p 8 S u n n y p 4 f k H q b h g k J k 7 j i 7 L / 9 2 8 T T I Q n 2 g 7 h + G c S X T r W G w l U Q 1 F A S r U i 1 J r C L B 2 B 9 P J v i 0 4 D t I z a 8 P u 4 l Z P H O K R Y 4 t f d + 6 L 1 z + D r n 5 O a 4 g x N 8 k u J 5 5 r T P c X g G 3 E y v l s Q B N H x Z f R r h M J 7 T a N G m w W o R s s m 4 o m 9 a u 7 5 2 3 p M r A D h A H S x B C b l M b m r o 2 r H B 2 v 3 m Z G J A m 5 4 X k T g 2 4 M O P g 4 Y B n N I v Y X z u L 2 G i F y a v d + u M M D 4 z a B 1 0 z O X 4 E n X 8 O I l 8 N z E f a Q 8 P j 5 p 9 E z 5 s / W W F d z 5 2 + 9 a J 5 m j c b w 4 6 1 o l W v 7 N v n Z g O p z a S x o P u G P X 5 H O c F h 1 d 8 5 j 8 0 9 M M z g 8 P B c N p V j + m m + v S J H 1 p v 1 y q 8 / D p H J I K L / H r i u x / R 1 Z J 4 r S s h P i U y r K 2 y C 3 L B r R X p G p 4 j n 0 Z / E R w d 4 e C x T k D Z 4 7 s 7 j z Z d w C M p r V u z z n V y p u B a w 6 m y r o R P Z c 1 t X F o Q a j w u f m 3 8 t h 1 3 j T h B I x z H K F 5 G B H v x O S F J / P f L F y 9 f I 7 j Q F e a u 4 Z B 6 J B D Q W Q 7 l w B l s v O 4 s p o 0 3 s w M c 0 g s S 2 U + C H W 2 v s 9 5 + g / 3 k b I a e z z b G A R I m u 7 D l s E K A K s a G N e S 0 A u 9 s s g c m h G D 3 H P l z d D w Y N 0 / g 4 R c o O S c h O t 5 v w R A 4 J G K m m u 8 8 J i F e 8 L 0 Z 8 r j Y U E y k 4 M o a E p k D A c 1 B z E 4 P l 9 1 L V H m O 6 B x 1 9 3 t V 1 P Q + r e K E e E C Z 8 x y u a l l 3 u M X r v 2 2 h M T t j 9 C 9 0 i K P P h F n 2 A u q A A Z Q o X A C v H h o C J 5 F J 5 4 Q E 4 N Y L O n W G a p J 7 c 4 Q r R U 4 7 A I E g / G v h u n R P 4 / R x 6 N W n N A F e + e E 6 k 9 W p y 5 5 8 y Q a 9 8 I L E y Q L k j B P N 7 T p g + 4 T G D P T L j n h k t N 9 j H 0 c 7 b f b R F a P 0 K O D b Y M g B b b x k S E h G R Z 9 i f m b s k / G C l + r 5 M F Q g 9 y D U j E b U B M H W Y U y K B T 7 O Q A Z j E H H i x Y o 9 n 1 3 n 4 R H a S f n k y j H C U e I D P F 9 m Q o F V H N P Q K S R Q u T c a e S S y y x a f k i / N d s e P d n W 5 u v x z i c U l q j G H e X u q Q Q 4 9 u q W 3 u a 8 9 F n s / t k X e 0 C 6 a x l i z h s 8 q w b x a W M T v 2 B C m w T c P z 0 E m z n y h 2 I r i g B v 5 m R W k T D o a 5 W 6 z z L J d Z 2 e Z G U 4 F + z L A L j z U j S I a K b L H J z i Y k 2 a 5 Z 5 Z I y C m d 0 3 W y Z C 6 W h t l t p 0 N J D l K I J g Y p V J G G F G Z I Q 7 a j E I N 0 l M m G G H W V u U J S M u q G 8 r Q s N 1 1 N b 2 S c N l k x p / K b z h n V J S e d 0 A U o B R t y l M L t 4 l Q 6 K f n O r n O j G 1 9 V A G T T u 4 / j S c L N o W Y Y v 4 0 1 L s h Z m x q V E T 2 b s A 3 N J K l s f Z Z I 8 M d M q z 2 K 6 I J C v I k O g B c i q 0 4 6 k 8 I r t x B U Q 8 f p A 5 A b T V w c 4 C h + x x g 6 2 V Z L D c p K t b T x o l x r T T V N K y y F L u Y h k a T H a b U l B 0 V 4 P v d d s B i r M J G x 0 y g E I 9 W n M j C v W Z R Y D j 3 y W m s + e F g G P O k 7 c 3 j f D x X W + P i t d g J 8 Z Q t D I q N b B D Y x P B p b 4 X D 6 E b 9 j f a I 3 2 O t / Q H v Y T W h k m 1 O 1 N J + S I 8 s 1 l r G 3 W E Y D M M 4 S q E N i N / K X G i 1 Z B U g e y 4 h S X 5 H N j u V R G 0 c f c X w u W y h K v e F y h 9 l k x a A 1 V w m d k O j C d 0 k L X 8 m n y p y Q K V u s 5 t E K 5 H v q z u e s h n p B E J u T U Q d J u / N B f j g / c h n Y v S Q L z v t z W Y R d V x 5 O 4 C o I m v j / J f Z 7 K Z u i r j B W x k y e s 5 p T h 8 T z c c j q C 8 s 6 d 1 + o w r a o 2 s k B R 2 e l R Y N T V 4 M w A n S Q u D Q N u r c z 1 i A w q n P y S q i 7 q / O S 4 0 2 Q 2 E 9 E U d p 7 u T C 2 5 s M y g F g O C P a I I g p p A S 3 V m 8 M j x f e L 8 q Z t f Q n T O r 6 m j K 8 / l J V j T A K f z F U u f q 2 3 m 5 P u Y K h D N U v D Y Y J D n S G Y 2 r U i 2 b U g 2 S 1 H 8 s q K 5 J U F y a s S J B M M D q e j W j w O g z N y t T O F g E A L W T r U X f H c d 7 B a n B J Z M f j p Q 8 7 C c B m B F j 9 / b g G M K b 4 3 r 1 P r 9 G i O j I k 0 r 2 3 q C 0 G y f F D X K 9 m M D o 6 a / V 4 H j b v N y V D 2 l s x M T m S s w 8 P D 7 m C q g H h U / O a 1 C f r N B L 0 x Q b 8 b o N 8 z / y x F 7 B B X J T x Z H t M v c j Y g c j I G r J g B Q 1 q t q x x n L p o V 7 L L v 1 a 3 z P o 0 W a 9 q 3 p n I i u Q H F p R l + L / V J u q G 5 b 9 n B x q s c / x 5 A F B X E 3 0 X s K 0 h Z E / Z a a S 0 J e a 1 r H y r c X U P I J q H u X c r T 1 l D 3 m x e o Q Q U 4 H R 9 C P 4 n B D P J x q Q a X K r B W U R H c 2 P X 3 Q d T 3 E a v X U m g q x X n K + c B 4 T C 7 E C P 4 P / L P z B D E o R G y r J Q 7 d K 5 S t G Y l o U G w H A G 4 i W 7 1 p p 8 k e v E v 5 Z 0 3 Z B s j Y x s L U p O r 0 3 W x N L / R W 7 E D x t p 2 1 + 1 o Y i Y A 1 Z u b R q 5 x F a V M r W n E n / B P 2 f o o G g q Q 7 P 0 o v 4 X E L o + L C O q t l 4 E N C R q T b Y s f r h 2 5 S X h V F + X 3 Z N V X C K q v p 4 S p I / D l e + M G W v f / 7 q q l E w P f c l 7 i n 8 k r X f I f 3 j W x a K V V 8 R w T 4 D x N 8 J t K G e y i / Q t N X 0 P x J s v J 8 y l E 0 W m O u I e L j l f j Y F R + H 9 B T k 7 Y A u y A g k i 5 N B F 4 u N j Q e / B f S Q R m O N + j P v / z V i + M E q i o F F d i j f R S C f 0 r P u V b 2 C 4 g 3 j + T V P P F R U f y t R m 8 T 2 m w S + l o h + 0 9 R 1 w + B d j 3 q t x q p F P C W I 5 + M f I V z o d U Y H z 1 T r o f A g g m g S r s j O K f F 2 w j z Q 7 s Z J P V N + / v 0 I u z z u F g X T y 6 X 4 8 l D 6 3 x I G / 7 H V f 7 I k 7 r e L q b P d / 5 / f 6 d r 8 z Z s 1 W b O q D K I t Z d G K r A M l a Y f a S D L a T U V L K X / n Q F M n u W m l d Z I M T T N 6 S m o z S e 0 i m e 0 j o 2 9 k N o y s n S J b i y g E f w 5 e f B Y T F w 4 U R 1 e z C F R v F q Z 5 d s m 0 B 4 z P 5 s m a U C O 1 h W n f h 5 s O v o A E 9 M t + B M q d x f u s W e E L v k F T P 8 M p T 5 b Y F Q A 5 4 9 e 6 U H n 7 K e 8 7 a Q 0 h u R N k t I C k 3 o / W 9 F G 6 P V m b R 2 v f W P o 2 t o a N N T 5 K T Z m S X 8 k d G a k V I / d g N s v J b n m L x 5 j O d q j r s 2 V x t b r m l + q d L X k v d M H 1 p + 0 U G D A j n r F k z 7 I f 8 3 W a k t b S F t U a r Y t k b x / J f S O 1 Y W R 7 R r S I 0 t 5 Q 0 R T S u k F K G 8 j W / 9 E a P 0 r H x 9 b q 0 X o 8 S n P H 1 t V R 2 j l q H 0 d t 4 F g 6 N / a W j a 1 X o z R p l O 6 M 2 p Y x + j F m I y b v w O S t l / K 3 p N a 9 J K U 7 r J / 1 p e J / C k u 3 F J Z a N E n o Q k t W x G Q f x 8 m g v L j U s E a p M j 4 l R l 0 t F u C h r S G q 2 B R 0 5 R R i i 8 p 1 + u u E W v p W b K 3 8 b a e a v S N U k w v N N b m c V V u T K t f y O F o 6 p v T n I t r 5 c G h F 0 K + + q 3 L D X 0 N K 7 a p 6 f T z s 7 I P k 1 u E s K s f y L M S a 4 s d K I b c + X P u e M f 0 E / 7 8 k c J E k T x H T C 6 J f e H h W m V W V n 0 t J l H c v k w i 8 P S v g k M s E N e e Q D 6 I O W O q F D 9 9 K i 0 x M O x W m O U O y T g k y A G e d 4 8 x R V m Y g e 2 + d q v q 7 q y 1 f 7 7 q F + v J T f i H v O a F R Y m b i A L R 1 j z U 2 h 8 y C 1 p u x S y B 4 C s + 0 N w p l z G o q F v g J N 1 z F 1 f 1 o M v + e L B O t 4 A z 0 I 5 f L B 4 t 4 G U d F Z b m G M M u 7 Q B p L 9 E N 6 k N 9 b l l i o o q x q A J C D Y u 4 0 C k J s t Z R s 6 6 x 1 y A c n 6 N + o A Q g i b p N U 0 s Y p T M i 6 v g V 3 2 Y y 6 K v L D 9 I k / q R / a e Z H w a z P s G Z b M 1 n s h J G 6 b C a R + 7 M o P S U 1 p 3 N b 1 y i Q 8 1 L s M i g 7 e t X q R 5 a Z r q h f t V R S B a 8 6 L G N X r Y 3 b Q 7 4 q 8 9 u T m O C 1 q Z A W D b K p R 1 B p e 3 B T 1 t Y L G f K F O F A R m W 5 L U 6 5 Q Q N O M 4 V X I A p l E D k D / + B 1 B L A Q I t A B Q A A g A I A P K I E F 1 F A O j 7 p A A A A P Y A A A A S A A A A A A A A A A A A A A A A A A A A A A B D b 2 5 m a W c v U G F j a 2 F n Z S 5 4 b W x Q S w E C L Q A U A A I A C A D y i B B d D 8 r p q 6 Q A A A D p A A A A E w A A A A A A A A A A A A A A A A D w A A A A W 0 N v b n R l b n R f V H l w Z X N d L n h t b F B L A Q I t A B Q A A g A I A P K I E F 1 6 l y i f G w s A A G Q 9 A A A T A A A A A A A A A A A A A A A A A O E B A A B G b 3 J t d W x h c y 9 T Z W N 0 a W 9 u M S 5 t U E s F B g A A A A A D A A M A w g A A A E k N A A A A A B E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m Z h b H N l P C 9 G a X J l d 2 F s b E V u Y W J s Z W Q + P C 9 Q Z X J t a X N z a W 9 u T G l z d D 6 b + g A A A A A A A H n 6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S X N U e X B l R G V 0 Z W N 0 a W 9 u R W 5 h Y m x l Z C I g V m F s d W U 9 I n N G Y W x z Z S I g L z 4 8 R W 5 0 c n k g V H l w Z T 0 i U X V l c n l H c m 9 1 c H M i I F Z h b H V l P S J z Q X d B Q U F B Q U F B Q U F E Z 1 F I Z H J 4 U 0 t S c E M r M i 9 O O H U x Q W J C a z F 2 W k d W c 2 N 3 Q U F B U U F B Q U F B Q U F B Q S 9 X U T J l M T l r M V F w c V B F Z U x q M H I w Q k R s S m x a b V Z 5 W l c 1 a l p V W n B i R 1 Z 6 Q U F B Q U F B Q U F B Q U F B Q U p Y U E 1 h d k c 0 e k 5 H b H I 3 S m 5 H Y 1 E 4 e T R L V U d G e V l X M W x k R 1 Z 5 Y 3 d B Q U F n Q U F B Q T 0 9 I i A v P j w v U 3 R h Y m x l R W 5 0 c m l l c z 4 8 L 0 l 0 Z W 0 + P E l 0 Z W 0 + P E l 0 Z W 1 M b 2 N h d G l v b j 4 8 S X R l b V R 5 c G U + R m 9 y b X V s Y T w v S X R l b V R 5 c G U + P E l 0 Z W 1 Q Y X R o P l N l Y 3 R p b 2 4 x L 0 d h c 1 N 0 Y X R p b 2 5 f V m F s d W F 0 a W 9 u T W 9 k Z W w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Z m R h N T k 4 Z i 0 1 M W I z L T Q y N G M t O W Y z O S 0 4 Z G R j M G Q 0 N 2 E 5 Y T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F 1 Z X J 5 R 3 J v d X B J R C I g V m F s d W U 9 I n N k Z D A x O D E w M y 0 x N G F m L T Q 2 O G E t O T B i Z S 1 k Y m Y z N 2 N i Y j U w M W I i I C 8 + P E V u d H J 5 I F R 5 c G U 9 I k Z p b G x U Y X J n Z X Q i I F Z h b H V l P S J z R 2 F z U 3 R h d G l v b l 9 W Y W x 1 Y X R p b 2 5 N b 2 R l b C I g L z 4 8 R W 5 0 c n k g V H l w Z T 0 i R m l s b E V y c m 9 y Q 2 9 1 b n Q i I F Z h b H V l P S J s M C I g L z 4 8 R W 5 0 c n k g V H l w Z T 0 i R m l s b E x h c 3 R V c G R h d G V k I i B W Y W x 1 Z T 0 i Z D I w M j Y t M D g t M T Z U M j I 6 M D Y 6 M z A u N z Q 2 O D k z N l o i I C 8 + P E V u d H J 5 I F R 5 c G U 9 I k Z p b G x F c n J v c k N v Z G U i I F Z h b H V l P S J z V W 5 r b m 9 3 b i I g L z 4 8 R W 5 0 c n k g V H l w Z T 0 i R m l s b E N v b H V t b l R 5 c G V z I i B W Y W x 1 Z T 0 i c 0 F B Q U F B Q U F B Q U F B Q U F B Q T 0 i I C 8 + P E V u d H J 5 I F R 5 c G U 9 I k Z p b G x D b 3 V u d C I g V m F s d W U 9 I m w z I i A v P j x F b n R y e S B U e X B l P S J G a W x s Q 2 9 s d W 1 u T m F t Z X M i I F Z h b H V l P S J z W y Z x d W 9 0 O 0 t l e V B J T i Z x d W 9 0 O y w m c X V v d D t Q S U 5 z J n F 1 b 3 Q 7 L C Z x d W 9 0 O 0 F k Z H J l c 3 M m c X V v d D s s J n F 1 b 3 Q 7 V G F 4 I E R p c 3 R y a W N 0 J n F 1 b 3 Q 7 L C Z x d W 9 0 O 0 N s Y X N z Z X M m c X V v d D s s J n F 1 b 3 Q 7 U 3 V i Y 2 x h c 3 M y J n F 1 b 3 Q 7 L C Z x d W 9 0 O 0 x h b m Q u V G 9 0 Y W w g U 0 Y m c X V v d D s s J n F 1 b 3 Q 7 R 0 J B J n F 1 b 3 Q 7 L C Z x d W 9 0 O 0 1 h c m t l d C B W Y W x 1 Z S Z x d W 9 0 O y w m c X V v d D s y M D I 2 I F B h c n R p Y W w g V m F s d W U m c X V v d D s s J n F 1 b 3 Q 7 M j A y N i B Q Y X J 0 a W F s I F Z h b H V l I F J l Y X N v b i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h c 1 N 0 Y X R p b 2 5 f V m F s d W F 0 a W 9 u T W 9 k Z W w v Q X V 0 b 1 J l b W 9 2 Z W R D b 2 x 1 b W 5 z M S 5 7 S 2 V 5 U E l O L D B 9 J n F 1 b 3 Q 7 L C Z x d W 9 0 O 1 N l Y 3 R p b 2 4 x L 0 d h c 1 N 0 Y X R p b 2 5 f V m F s d W F 0 a W 9 u T W 9 k Z W w v Q X V 0 b 1 J l b W 9 2 Z W R D b 2 x 1 b W 5 z M S 5 7 U E l O c y w x f S Z x d W 9 0 O y w m c X V v d D t T Z W N 0 a W 9 u M S 9 H Y X N T d G F 0 a W 9 u X 1 Z h b H V h d G l v b k 1 v Z G V s L 0 F 1 d G 9 S Z W 1 v d m V k Q 2 9 s d W 1 u c z E u e 0 F k Z H J l c 3 M s M n 0 m c X V v d D s s J n F 1 b 3 Q 7 U 2 V j d G l v b j E v R 2 F z U 3 R h d G l v b l 9 W Y W x 1 Y X R p b 2 5 N b 2 R l b C 9 B d X R v U m V t b 3 Z l Z E N v b H V t b n M x L n t U Y X g g R G l z d H J p Y 3 Q s M 3 0 m c X V v d D s s J n F 1 b 3 Q 7 U 2 V j d G l v b j E v R 2 F z U 3 R h d G l v b l 9 W Y W x 1 Y X R p b 2 5 N b 2 R l b C 9 B d X R v U m V t b 3 Z l Z E N v b H V t b n M x L n t D b G F z c 2 V z L D R 9 J n F 1 b 3 Q 7 L C Z x d W 9 0 O 1 N l Y 3 R p b 2 4 x L 0 d h c 1 N 0 Y X R p b 2 5 f V m F s d W F 0 a W 9 u T W 9 k Z W w v Q X V 0 b 1 J l b W 9 2 Z W R D b 2 x 1 b W 5 z M S 5 7 U 3 V i Y 2 x h c 3 M y L D V 9 J n F 1 b 3 Q 7 L C Z x d W 9 0 O 1 N l Y 3 R p b 2 4 x L 0 d h c 1 N 0 Y X R p b 2 5 f V m F s d W F 0 a W 9 u T W 9 k Z W w v Q X V 0 b 1 J l b W 9 2 Z W R D b 2 x 1 b W 5 z M S 5 7 T G F u Z C 5 U b 3 R h b C B T R i w 2 f S Z x d W 9 0 O y w m c X V v d D t T Z W N 0 a W 9 u M S 9 H Y X N T d G F 0 a W 9 u X 1 Z h b H V h d G l v b k 1 v Z G V s L 0 F 1 d G 9 S Z W 1 v d m V k Q 2 9 s d W 1 u c z E u e 0 d C Q S w 3 f S Z x d W 9 0 O y w m c X V v d D t T Z W N 0 a W 9 u M S 9 H Y X N T d G F 0 a W 9 u X 1 Z h b H V h d G l v b k 1 v Z G V s L 0 F 1 d G 9 S Z W 1 v d m V k Q 2 9 s d W 1 u c z E u e 0 1 h c m t l d C B W Y W x 1 Z S w 4 f S Z x d W 9 0 O y w m c X V v d D t T Z W N 0 a W 9 u M S 9 H Y X N T d G F 0 a W 9 u X 1 Z h b H V h d G l v b k 1 v Z G V s L 0 F 1 d G 9 S Z W 1 v d m V k Q 2 9 s d W 1 u c z E u e z I w M j Y g U G F y d G l h b C B W Y W x 1 Z S w 5 f S Z x d W 9 0 O y w m c X V v d D t T Z W N 0 a W 9 u M S 9 H Y X N T d G F 0 a W 9 u X 1 Z h b H V h d G l v b k 1 v Z G V s L 0 F 1 d G 9 S Z W 1 v d m V k Q 2 9 s d W 1 u c z E u e z I w M j Y g U G F y d G l h b C B W Y W x 1 Z S B S Z W F z b 2 4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H Y X N T d G F 0 a W 9 u X 1 Z h b H V h d G l v b k 1 v Z G V s L 0 F 1 d G 9 S Z W 1 v d m V k Q 2 9 s d W 1 u c z E u e 0 t l e V B J T i w w f S Z x d W 9 0 O y w m c X V v d D t T Z W N 0 a W 9 u M S 9 H Y X N T d G F 0 a W 9 u X 1 Z h b H V h d G l v b k 1 v Z G V s L 0 F 1 d G 9 S Z W 1 v d m V k Q 2 9 s d W 1 u c z E u e 1 B J T n M s M X 0 m c X V v d D s s J n F 1 b 3 Q 7 U 2 V j d G l v b j E v R 2 F z U 3 R h d G l v b l 9 W Y W x 1 Y X R p b 2 5 N b 2 R l b C 9 B d X R v U m V t b 3 Z l Z E N v b H V t b n M x L n t B Z G R y Z X N z L D J 9 J n F 1 b 3 Q 7 L C Z x d W 9 0 O 1 N l Y 3 R p b 2 4 x L 0 d h c 1 N 0 Y X R p b 2 5 f V m F s d W F 0 a W 9 u T W 9 k Z W w v Q X V 0 b 1 J l b W 9 2 Z W R D b 2 x 1 b W 5 z M S 5 7 V G F 4 I E R p c 3 R y a W N 0 L D N 9 J n F 1 b 3 Q 7 L C Z x d W 9 0 O 1 N l Y 3 R p b 2 4 x L 0 d h c 1 N 0 Y X R p b 2 5 f V m F s d W F 0 a W 9 u T W 9 k Z W w v Q X V 0 b 1 J l b W 9 2 Z W R D b 2 x 1 b W 5 z M S 5 7 Q 2 x h c 3 N l c y w 0 f S Z x d W 9 0 O y w m c X V v d D t T Z W N 0 a W 9 u M S 9 H Y X N T d G F 0 a W 9 u X 1 Z h b H V h d G l v b k 1 v Z G V s L 0 F 1 d G 9 S Z W 1 v d m V k Q 2 9 s d W 1 u c z E u e 1 N 1 Y m N s Y X N z M i w 1 f S Z x d W 9 0 O y w m c X V v d D t T Z W N 0 a W 9 u M S 9 H Y X N T d G F 0 a W 9 u X 1 Z h b H V h d G l v b k 1 v Z G V s L 0 F 1 d G 9 S Z W 1 v d m V k Q 2 9 s d W 1 u c z E u e 0 x h b m Q u V G 9 0 Y W w g U 0 Y s N n 0 m c X V v d D s s J n F 1 b 3 Q 7 U 2 V j d G l v b j E v R 2 F z U 3 R h d G l v b l 9 W Y W x 1 Y X R p b 2 5 N b 2 R l b C 9 B d X R v U m V t b 3 Z l Z E N v b H V t b n M x L n t H Q k E s N 3 0 m c X V v d D s s J n F 1 b 3 Q 7 U 2 V j d G l v b j E v R 2 F z U 3 R h d G l v b l 9 W Y W x 1 Y X R p b 2 5 N b 2 R l b C 9 B d X R v U m V t b 3 Z l Z E N v b H V t b n M x L n t N Y X J r Z X Q g V m F s d W U s O H 0 m c X V v d D s s J n F 1 b 3 Q 7 U 2 V j d G l v b j E v R 2 F z U 3 R h d G l v b l 9 W Y W x 1 Y X R p b 2 5 N b 2 R l b C 9 B d X R v U m V t b 3 Z l Z E N v b H V t b n M x L n s y M D I 2 I F B h c n R p Y W w g V m F s d W U s O X 0 m c X V v d D s s J n F 1 b 3 Q 7 U 2 V j d G l v b j E v R 2 F z U 3 R h d G l v b l 9 W Y W x 1 Y X R p b 2 5 N b 2 R l b C 9 B d X R v U m V t b 3 Z l Z E N v b H V t b n M x L n s y M D I 2 I F B h c n R p Y W w g V m F s d W U g U m V h c 2 9 u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F z U 3 R h d G l v b l 9 W Y W x 1 Y X R p b 2 5 N b 2 R l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3 R l b H N f V m F s d W F 0 a W 9 u T W 9 k Z W w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O D Y 1 Z W F l N C 1 j Y T c z L T R h Z m I t Y j Y 5 Y y 0 0 O T Y 0 M W J h Y T I w N T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U X V l c n l H c m 9 1 c E l E I i B W Y W x 1 Z T 0 i c 2 R k M D E 4 M T A z L T E 0 Y W Y t N D Y 4 Y S 0 5 M G J l L W R i Z j M 3 Y 2 J i N T A x Y i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U Y X J n Z X Q i I F Z h b H V l P S J z S G 9 0 Z W x z X 1 Z h b H V h d G l v b k 1 v Z G V s I i A v P j x F b n R y e S B U e X B l P S J O Y X Z p Z 2 F 0 a W 9 u U 3 R l c E 5 h b W U i I F Z h b H V l P S J z T m F 2 a W d h d G l v b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O C 0 x N l Q y M j o w M j o y N i 4 5 M T A 3 M z I z W i I g L z 4 8 R W 5 0 c n k g V H l w Z T 0 i R m l s b E N v d W 5 0 I i B W Y W x 1 Z T 0 i b D A i I C 8 + P E V u d H J 5 I F R 5 c G U 9 I k Z p b G x D b 2 x 1 b W 5 U e X B l c y I g V m F s d W U 9 I n N B Q U F B Q U F B Q U F B Q U F B Q U F B Q U F B Q U F B Q U F B Q U F B Q U F B P S I g L z 4 8 R W 5 0 c n k g V H l w Z T 0 i R m l s b E N v b H V t b k 5 h b W V z I i B W Y W x 1 Z T 0 i c 1 s m c X V v d D t L Z X l Q S U 4 m c X V v d D s s J n F 1 b 3 Q 7 U E l O c y Z x d W 9 0 O y w m c X V v d D t D b G F z c 2 V z J n F 1 b 3 Q 7 L C Z x d W 9 0 O 0 F k Z H J l c 3 M m c X V v d D s s J n F 1 b 3 Q 7 V G F 4 I E R p c 3 R y a W N 0 J n F 1 b 3 Q 7 L C Z x d W 9 0 O 0 x h b m Q u V G 9 0 Y W w g U 0 Y m c X V v d D s s J n F 1 b 3 Q 7 U 3 V i Y 2 x h c 3 M y J n F 1 b 3 Q 7 L C Z x d W 9 0 O 0 l t c H J O Y W 1 l J n F 1 b 3 Q 7 L C Z x d W 9 0 O 1 l l Y X J C b H Q m c X V v d D s s J n F 1 b 3 Q 7 V W 5 p d H M g L y B L Z X l z J n F 1 b 3 Q 7 L C Z x d W 9 0 O 1 J l d i A v I E t l e S A v I E 5 p Z 2 h 0 I C Z x d W 9 0 O y w m c X V v d D t P Y 2 N 1 c G F u Y 3 k g J n F 1 b 3 Q 7 L C Z x d W 9 0 O 1 J l d i B Q Y X I m c X V v d D s s J n F 1 b 3 Q 7 V G 9 0 Y W w g U m V 2 J n F 1 b 3 Q 7 L C Z x d W 9 0 O 0 V C S V R E Q S A v I E 5 P S S Z x d W 9 0 O y w m c X V v d D t D Y X A g U m F 0 Z S Z x d W 9 0 O y w m c X V v d D t U Y X g g T G 9 h Z C Z x d W 9 0 O y w m c X V v d D t M b 2 F k Z W Q g Q 2 F w J n F 1 b 3 Q 7 L C Z x d W 9 0 O 0 1 h c m t l d C B W Y W x 1 Z S Z x d W 9 0 O y w m c X V v d D t G a W 5 h b C B N V i A v I E t l e S Z x d W 9 0 O y w m c X V v d D s y M D I 2 I F B h c n R p Y W w g V m F s d W U m c X V v d D s s J n F 1 b 3 Q 7 M j A y N i B Q Y X J 0 a W F s I F Z h b H V l I F J l Y X N v b i Z x d W 9 0 O y w m c X V v d D t C b G R n U 0 Y m c X V v d D t d I i A v P j x F b n R y e S B U e X B l P S J B Z G R l Z F R v R G F 0 Y U 1 v Z G V s I i B W Y W x 1 Z T 0 i b D A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v d G V s c 1 9 W Y W x 1 Y X R p b 2 5 N b 2 R l b C 9 B d X R v U m V t b 3 Z l Z E N v b H V t b n M x L n t L Z X l Q S U 4 s M H 0 m c X V v d D s s J n F 1 b 3 Q 7 U 2 V j d G l v b j E v S G 9 0 Z W x z X 1 Z h b H V h d G l v b k 1 v Z G V s L 0 F 1 d G 9 S Z W 1 v d m V k Q 2 9 s d W 1 u c z E u e 1 B J T n M s M X 0 m c X V v d D s s J n F 1 b 3 Q 7 U 2 V j d G l v b j E v S G 9 0 Z W x z X 1 Z h b H V h d G l v b k 1 v Z G V s L 0 F 1 d G 9 S Z W 1 v d m V k Q 2 9 s d W 1 u c z E u e 0 N s Y X N z Z X M s M n 0 m c X V v d D s s J n F 1 b 3 Q 7 U 2 V j d G l v b j E v S G 9 0 Z W x z X 1 Z h b H V h d G l v b k 1 v Z G V s L 0 F 1 d G 9 S Z W 1 v d m V k Q 2 9 s d W 1 u c z E u e 0 F k Z H J l c 3 M s M 3 0 m c X V v d D s s J n F 1 b 3 Q 7 U 2 V j d G l v b j E v S G 9 0 Z W x z X 1 Z h b H V h d G l v b k 1 v Z G V s L 0 F 1 d G 9 S Z W 1 v d m V k Q 2 9 s d W 1 u c z E u e 1 R h e C B E a X N 0 c m l j d C w 0 f S Z x d W 9 0 O y w m c X V v d D t T Z W N 0 a W 9 u M S 9 I b 3 R l b H N f V m F s d W F 0 a W 9 u T W 9 k Z W w v Q X V 0 b 1 J l b W 9 2 Z W R D b 2 x 1 b W 5 z M S 5 7 T G F u Z C 5 U b 3 R h b C B T R i w 1 f S Z x d W 9 0 O y w m c X V v d D t T Z W N 0 a W 9 u M S 9 I b 3 R l b H N f V m F s d W F 0 a W 9 u T W 9 k Z W w v Q X V 0 b 1 J l b W 9 2 Z W R D b 2 x 1 b W 5 z M S 5 7 U 3 V i Y 2 x h c 3 M y L D Z 9 J n F 1 b 3 Q 7 L C Z x d W 9 0 O 1 N l Y 3 R p b 2 4 x L 0 h v d G V s c 1 9 W Y W x 1 Y X R p b 2 5 N b 2 R l b C 9 B d X R v U m V t b 3 Z l Z E N v b H V t b n M x L n t J b X B y T m F t Z S w 3 f S Z x d W 9 0 O y w m c X V v d D t T Z W N 0 a W 9 u M S 9 I b 3 R l b H N f V m F s d W F 0 a W 9 u T W 9 k Z W w v Q X V 0 b 1 J l b W 9 2 Z W R D b 2 x 1 b W 5 z M S 5 7 W W V h c k J s d C w 4 f S Z x d W 9 0 O y w m c X V v d D t T Z W N 0 a W 9 u M S 9 I b 3 R l b H N f V m F s d W F 0 a W 9 u T W 9 k Z W w v Q X V 0 b 1 J l b W 9 2 Z W R D b 2 x 1 b W 5 z M S 5 7 V W 5 p d H M g L y B L Z X l z L D l 9 J n F 1 b 3 Q 7 L C Z x d W 9 0 O 1 N l Y 3 R p b 2 4 x L 0 h v d G V s c 1 9 W Y W x 1 Y X R p b 2 5 N b 2 R l b C 9 B d X R v U m V t b 3 Z l Z E N v b H V t b n M x L n t S Z X Y g L y B L Z X k g L y B O a W d o d C A s M T B 9 J n F 1 b 3 Q 7 L C Z x d W 9 0 O 1 N l Y 3 R p b 2 4 x L 0 h v d G V s c 1 9 W Y W x 1 Y X R p b 2 5 N b 2 R l b C 9 B d X R v U m V t b 3 Z l Z E N v b H V t b n M x L n t P Y 2 N 1 c G F u Y 3 k g L D E x f S Z x d W 9 0 O y w m c X V v d D t T Z W N 0 a W 9 u M S 9 I b 3 R l b H N f V m F s d W F 0 a W 9 u T W 9 k Z W w v Q X V 0 b 1 J l b W 9 2 Z W R D b 2 x 1 b W 5 z M S 5 7 U m V 2 I F B h c i w x M n 0 m c X V v d D s s J n F 1 b 3 Q 7 U 2 V j d G l v b j E v S G 9 0 Z W x z X 1 Z h b H V h d G l v b k 1 v Z G V s L 0 F 1 d G 9 S Z W 1 v d m V k Q 2 9 s d W 1 u c z E u e 1 R v d G F s I F J l d i w x M 3 0 m c X V v d D s s J n F 1 b 3 Q 7 U 2 V j d G l v b j E v S G 9 0 Z W x z X 1 Z h b H V h d G l v b k 1 v Z G V s L 0 F 1 d G 9 S Z W 1 v d m V k Q 2 9 s d W 1 u c z E u e 0 V C S V R E Q S A v I E 5 P S S w x N H 0 m c X V v d D s s J n F 1 b 3 Q 7 U 2 V j d G l v b j E v S G 9 0 Z W x z X 1 Z h b H V h d G l v b k 1 v Z G V s L 0 F 1 d G 9 S Z W 1 v d m V k Q 2 9 s d W 1 u c z E u e 0 N h c C B S Y X R l L D E 1 f S Z x d W 9 0 O y w m c X V v d D t T Z W N 0 a W 9 u M S 9 I b 3 R l b H N f V m F s d W F 0 a W 9 u T W 9 k Z W w v Q X V 0 b 1 J l b W 9 2 Z W R D b 2 x 1 b W 5 z M S 5 7 V G F 4 I E x v Y W Q s M T Z 9 J n F 1 b 3 Q 7 L C Z x d W 9 0 O 1 N l Y 3 R p b 2 4 x L 0 h v d G V s c 1 9 W Y W x 1 Y X R p b 2 5 N b 2 R l b C 9 B d X R v U m V t b 3 Z l Z E N v b H V t b n M x L n t M b 2 F k Z W Q g Q 2 F w L D E 3 f S Z x d W 9 0 O y w m c X V v d D t T Z W N 0 a W 9 u M S 9 I b 3 R l b H N f V m F s d W F 0 a W 9 u T W 9 k Z W w v Q X V 0 b 1 J l b W 9 2 Z W R D b 2 x 1 b W 5 z M S 5 7 T W F y a 2 V 0 I F Z h b H V l L D E 4 f S Z x d W 9 0 O y w m c X V v d D t T Z W N 0 a W 9 u M S 9 I b 3 R l b H N f V m F s d W F 0 a W 9 u T W 9 k Z W w v Q X V 0 b 1 J l b W 9 2 Z W R D b 2 x 1 b W 5 z M S 5 7 R m l u Y W w g T V Y g L y B L Z X k s M T l 9 J n F 1 b 3 Q 7 L C Z x d W 9 0 O 1 N l Y 3 R p b 2 4 x L 0 h v d G V s c 1 9 W Y W x 1 Y X R p b 2 5 N b 2 R l b C 9 B d X R v U m V t b 3 Z l Z E N v b H V t b n M x L n s y M D I 2 I F B h c n R p Y W w g V m F s d W U s M j B 9 J n F 1 b 3 Q 7 L C Z x d W 9 0 O 1 N l Y 3 R p b 2 4 x L 0 h v d G V s c 1 9 W Y W x 1 Y X R p b 2 5 N b 2 R l b C 9 B d X R v U m V t b 3 Z l Z E N v b H V t b n M x L n s y M D I 2 I F B h c n R p Y W w g V m F s d W U g U m V h c 2 9 u L D I x f S Z x d W 9 0 O y w m c X V v d D t T Z W N 0 a W 9 u M S 9 I b 3 R l b H N f V m F s d W F 0 a W 9 u T W 9 k Z W w v Q X V 0 b 1 J l b W 9 2 Z W R D b 2 x 1 b W 5 z M S 5 7 Q m x k Z 1 N G L D I y f S Z x d W 9 0 O 1 0 s J n F 1 b 3 Q 7 Q 2 9 s d W 1 u Q 2 9 1 b n Q m c X V v d D s 6 M j M s J n F 1 b 3 Q 7 S 2 V 5 Q 2 9 s d W 1 u T m F t Z X M m c X V v d D s 6 W 1 0 s J n F 1 b 3 Q 7 Q 2 9 s d W 1 u S W R l b n R p d G l l c y Z x d W 9 0 O z p b J n F 1 b 3 Q 7 U 2 V j d G l v b j E v S G 9 0 Z W x z X 1 Z h b H V h d G l v b k 1 v Z G V s L 0 F 1 d G 9 S Z W 1 v d m V k Q 2 9 s d W 1 u c z E u e 0 t l e V B J T i w w f S Z x d W 9 0 O y w m c X V v d D t T Z W N 0 a W 9 u M S 9 I b 3 R l b H N f V m F s d W F 0 a W 9 u T W 9 k Z W w v Q X V 0 b 1 J l b W 9 2 Z W R D b 2 x 1 b W 5 z M S 5 7 U E l O c y w x f S Z x d W 9 0 O y w m c X V v d D t T Z W N 0 a W 9 u M S 9 I b 3 R l b H N f V m F s d W F 0 a W 9 u T W 9 k Z W w v Q X V 0 b 1 J l b W 9 2 Z W R D b 2 x 1 b W 5 z M S 5 7 Q 2 x h c 3 N l c y w y f S Z x d W 9 0 O y w m c X V v d D t T Z W N 0 a W 9 u M S 9 I b 3 R l b H N f V m F s d W F 0 a W 9 u T W 9 k Z W w v Q X V 0 b 1 J l b W 9 2 Z W R D b 2 x 1 b W 5 z M S 5 7 Q W R k c m V z c y w z f S Z x d W 9 0 O y w m c X V v d D t T Z W N 0 a W 9 u M S 9 I b 3 R l b H N f V m F s d W F 0 a W 9 u T W 9 k Z W w v Q X V 0 b 1 J l b W 9 2 Z W R D b 2 x 1 b W 5 z M S 5 7 V G F 4 I E R p c 3 R y a W N 0 L D R 9 J n F 1 b 3 Q 7 L C Z x d W 9 0 O 1 N l Y 3 R p b 2 4 x L 0 h v d G V s c 1 9 W Y W x 1 Y X R p b 2 5 N b 2 R l b C 9 B d X R v U m V t b 3 Z l Z E N v b H V t b n M x L n t M Y W 5 k L l R v d G F s I F N G L D V 9 J n F 1 b 3 Q 7 L C Z x d W 9 0 O 1 N l Y 3 R p b 2 4 x L 0 h v d G V s c 1 9 W Y W x 1 Y X R p b 2 5 N b 2 R l b C 9 B d X R v U m V t b 3 Z l Z E N v b H V t b n M x L n t T d W J j b G F z c z I s N n 0 m c X V v d D s s J n F 1 b 3 Q 7 U 2 V j d G l v b j E v S G 9 0 Z W x z X 1 Z h b H V h d G l v b k 1 v Z G V s L 0 F 1 d G 9 S Z W 1 v d m V k Q 2 9 s d W 1 u c z E u e 0 l t c H J O Y W 1 l L D d 9 J n F 1 b 3 Q 7 L C Z x d W 9 0 O 1 N l Y 3 R p b 2 4 x L 0 h v d G V s c 1 9 W Y W x 1 Y X R p b 2 5 N b 2 R l b C 9 B d X R v U m V t b 3 Z l Z E N v b H V t b n M x L n t Z Z W F y Q m x 0 L D h 9 J n F 1 b 3 Q 7 L C Z x d W 9 0 O 1 N l Y 3 R p b 2 4 x L 0 h v d G V s c 1 9 W Y W x 1 Y X R p b 2 5 N b 2 R l b C 9 B d X R v U m V t b 3 Z l Z E N v b H V t b n M x L n t V b m l 0 c y A v I E t l e X M s O X 0 m c X V v d D s s J n F 1 b 3 Q 7 U 2 V j d G l v b j E v S G 9 0 Z W x z X 1 Z h b H V h d G l v b k 1 v Z G V s L 0 F 1 d G 9 S Z W 1 v d m V k Q 2 9 s d W 1 u c z E u e 1 J l d i A v I E t l e S A v I E 5 p Z 2 h 0 I C w x M H 0 m c X V v d D s s J n F 1 b 3 Q 7 U 2 V j d G l v b j E v S G 9 0 Z W x z X 1 Z h b H V h d G l v b k 1 v Z G V s L 0 F 1 d G 9 S Z W 1 v d m V k Q 2 9 s d W 1 u c z E u e 0 9 j Y 3 V w Y W 5 j e S A s M T F 9 J n F 1 b 3 Q 7 L C Z x d W 9 0 O 1 N l Y 3 R p b 2 4 x L 0 h v d G V s c 1 9 W Y W x 1 Y X R p b 2 5 N b 2 R l b C 9 B d X R v U m V t b 3 Z l Z E N v b H V t b n M x L n t S Z X Y g U G F y L D E y f S Z x d W 9 0 O y w m c X V v d D t T Z W N 0 a W 9 u M S 9 I b 3 R l b H N f V m F s d W F 0 a W 9 u T W 9 k Z W w v Q X V 0 b 1 J l b W 9 2 Z W R D b 2 x 1 b W 5 z M S 5 7 V G 9 0 Y W w g U m V 2 L D E z f S Z x d W 9 0 O y w m c X V v d D t T Z W N 0 a W 9 u M S 9 I b 3 R l b H N f V m F s d W F 0 a W 9 u T W 9 k Z W w v Q X V 0 b 1 J l b W 9 2 Z W R D b 2 x 1 b W 5 z M S 5 7 R U J J V E R B I C 8 g T k 9 J L D E 0 f S Z x d W 9 0 O y w m c X V v d D t T Z W N 0 a W 9 u M S 9 I b 3 R l b H N f V m F s d W F 0 a W 9 u T W 9 k Z W w v Q X V 0 b 1 J l b W 9 2 Z W R D b 2 x 1 b W 5 z M S 5 7 Q 2 F w I F J h d G U s M T V 9 J n F 1 b 3 Q 7 L C Z x d W 9 0 O 1 N l Y 3 R p b 2 4 x L 0 h v d G V s c 1 9 W Y W x 1 Y X R p b 2 5 N b 2 R l b C 9 B d X R v U m V t b 3 Z l Z E N v b H V t b n M x L n t U Y X g g T G 9 h Z C w x N n 0 m c X V v d D s s J n F 1 b 3 Q 7 U 2 V j d G l v b j E v S G 9 0 Z W x z X 1 Z h b H V h d G l v b k 1 v Z G V s L 0 F 1 d G 9 S Z W 1 v d m V k Q 2 9 s d W 1 u c z E u e 0 x v Y W R l Z C B D Y X A s M T d 9 J n F 1 b 3 Q 7 L C Z x d W 9 0 O 1 N l Y 3 R p b 2 4 x L 0 h v d G V s c 1 9 W Y W x 1 Y X R p b 2 5 N b 2 R l b C 9 B d X R v U m V t b 3 Z l Z E N v b H V t b n M x L n t N Y X J r Z X Q g V m F s d W U s M T h 9 J n F 1 b 3 Q 7 L C Z x d W 9 0 O 1 N l Y 3 R p b 2 4 x L 0 h v d G V s c 1 9 W Y W x 1 Y X R p b 2 5 N b 2 R l b C 9 B d X R v U m V t b 3 Z l Z E N v b H V t b n M x L n t G a W 5 h b C B N V i A v I E t l e S w x O X 0 m c X V v d D s s J n F 1 b 3 Q 7 U 2 V j d G l v b j E v S G 9 0 Z W x z X 1 Z h b H V h d G l v b k 1 v Z G V s L 0 F 1 d G 9 S Z W 1 v d m V k Q 2 9 s d W 1 u c z E u e z I w M j Y g U G F y d G l h b C B W Y W x 1 Z S w y M H 0 m c X V v d D s s J n F 1 b 3 Q 7 U 2 V j d G l v b j E v S G 9 0 Z W x z X 1 Z h b H V h d G l v b k 1 v Z G V s L 0 F 1 d G 9 S Z W 1 v d m V k Q 2 9 s d W 1 u c z E u e z I w M j Y g U G F y d G l h b C B W Y W x 1 Z S B S Z W F z b 2 4 s M j F 9 J n F 1 b 3 Q 7 L C Z x d W 9 0 O 1 N l Y 3 R p b 2 4 x L 0 h v d G V s c 1 9 W Y W x 1 Y X R p b 2 5 N b 2 R l b C 9 B d X R v U m V t b 3 Z l Z E N v b H V t b n M x L n t C b G R n U 0 Y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b 3 R l b H N f V m F s d W F 0 a W 9 u T W 9 k Z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n V y c 2 l u Z 0 h v b W V f V m F s d W F 0 a W 9 u T W 9 k Z W w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N G E 0 Z D U 1 Z i 1 l Z D A 4 L T R j Z j M t Y j Q 5 N S 0 z Z j F k N z A z N D E 3 Z G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U X V l c n l H c m 9 1 c E l E I i B W Y W x 1 Z T 0 i c 2 R k M D E 4 M T A z L T E 0 Y W Y t N D Y 4 Y S 0 5 M G J l L W R i Z j M 3 Y 2 J i N T A x Y i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U Y X J n Z X Q i I F Z h b H V l P S J z T n V y c 2 l u Z 0 h v b W V f V m F s d W F 0 a W 9 u T W 9 k Z W w i I C 8 + P E V u d H J 5 I F R 5 c G U 9 I k J 1 Z m Z l c k 5 l e H R S Z W Z y Z X N o I i B W Y W x 1 Z T 0 i b D E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g t M T Z U M j I 6 M D Y 6 M z I u O T Q y N z k 2 N V o i I C 8 + P E V u d H J 5 I F R 5 c G U 9 I k Z p b G x D b 3 V u d C I g V m F s d W U 9 I m w z I i A v P j x F b n R y e S B U e X B l P S J G a W x s Q 2 9 s d W 1 u V H l w Z X M i I F Z h b H V l P S J z Q U F B Q U F B Q U F B Q U F B Q U F B Q U F B Q U F B Q U F B Q U F B Q U F B P T 0 i I C 8 + P E V u d H J 5 I F R 5 c G U 9 I k Z p b G x D b 2 x 1 b W 5 O Y W 1 l c y I g V m F s d W U 9 I n N b J n F 1 b 3 Q 7 S 2 V 5 U E l O J n F 1 b 3 Q 7 L C Z x d W 9 0 O 1 B J T n M m c X V v d D s s J n F 1 b 3 Q 7 Q 2 x h c 3 N l c y Z x d W 9 0 O y w m c X V v d D t B Z G R y Z X N z J n F 1 b 3 Q 7 L C Z x d W 9 0 O 1 R h e C B E a X N 0 c m l j d C Z x d W 9 0 O y w m c X V v d D t M Y W 5 k L l R v d G F s I F N G J n F 1 b 3 Q 7 L C Z x d W 9 0 O 1 N 1 Y m N s Y X N z M i Z x d W 9 0 O y w m c X V v d D t J R F B I I y Z x d W 9 0 O y w m c X V v d D t C b G R n U 0 Y m c X V v d D s s J n F 1 b 3 Q 7 V W 5 p d H M g L y B C Z W R z J n F 1 b 3 Q 7 L C Z x d W 9 0 O 1 J l d m V u d W U v Y m V k L 2 5 p Z 2 h 0 I C Z x d W 9 0 O y w m c X V v d D t F c 3 Q u I F B H S S Z x d W 9 0 O y w m c X V v d D t F c 3 Q u I F Z h Y 2 F u Y 3 k g J S Z x d W 9 0 O y w m c X V v d D t F e H A g J S Z x d W 9 0 O y w m c X V v d D t O T 0 k m c X V v d D s s J n F 1 b 3 Q 7 Q 2 F w I F J h d G U m c X V v d D s s J n F 1 b 3 Q 7 V G F 4 I E x v Y W Q m c X V v d D s s J n F 1 b 3 Q 7 T G 9 h Z G V k I E N h c C Z x d W 9 0 O y w m c X V v d D t N Y X J r Z X Q g V m F s d W U m c X V v d D s s J n F 1 b 3 Q 7 R m l u Y W w g T V Y g L y B C Z W Q m c X V v d D s s J n F 1 b 3 Q 7 M j A y N i B Q Y X J 0 a W F s I F Z h b H V l J n F 1 b 3 Q 7 L C Z x d W 9 0 O z I w M j Y g U G F y d G l h b C B W Y W x 1 Z S B S Z W F z b 2 4 m c X V v d D t d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d X J z a W 5 n S G 9 t Z V 9 W Y W x 1 Y X R p b 2 5 N b 2 R l b C 9 B d X R v U m V t b 3 Z l Z E N v b H V t b n M x L n t L Z X l Q S U 4 s M H 0 m c X V v d D s s J n F 1 b 3 Q 7 U 2 V j d G l v b j E v T n V y c 2 l u Z 0 h v b W V f V m F s d W F 0 a W 9 u T W 9 k Z W w v Q X V 0 b 1 J l b W 9 2 Z W R D b 2 x 1 b W 5 z M S 5 7 U E l O c y w x f S Z x d W 9 0 O y w m c X V v d D t T Z W N 0 a W 9 u M S 9 O d X J z a W 5 n S G 9 t Z V 9 W Y W x 1 Y X R p b 2 5 N b 2 R l b C 9 B d X R v U m V t b 3 Z l Z E N v b H V t b n M x L n t D b G F z c 2 V z L D J 9 J n F 1 b 3 Q 7 L C Z x d W 9 0 O 1 N l Y 3 R p b 2 4 x L 0 5 1 c n N p b m d I b 2 1 l X 1 Z h b H V h d G l v b k 1 v Z G V s L 0 F 1 d G 9 S Z W 1 v d m V k Q 2 9 s d W 1 u c z E u e 0 F k Z H J l c 3 M s M 3 0 m c X V v d D s s J n F 1 b 3 Q 7 U 2 V j d G l v b j E v T n V y c 2 l u Z 0 h v b W V f V m F s d W F 0 a W 9 u T W 9 k Z W w v Q X V 0 b 1 J l b W 9 2 Z W R D b 2 x 1 b W 5 z M S 5 7 V G F 4 I E R p c 3 R y a W N 0 L D R 9 J n F 1 b 3 Q 7 L C Z x d W 9 0 O 1 N l Y 3 R p b 2 4 x L 0 5 1 c n N p b m d I b 2 1 l X 1 Z h b H V h d G l v b k 1 v Z G V s L 0 F 1 d G 9 S Z W 1 v d m V k Q 2 9 s d W 1 u c z E u e 0 x h b m Q u V G 9 0 Y W w g U 0 Y s N X 0 m c X V v d D s s J n F 1 b 3 Q 7 U 2 V j d G l v b j E v T n V y c 2 l u Z 0 h v b W V f V m F s d W F 0 a W 9 u T W 9 k Z W w v Q X V 0 b 1 J l b W 9 2 Z W R D b 2 x 1 b W 5 z M S 5 7 U 3 V i Y 2 x h c 3 M y L D Z 9 J n F 1 b 3 Q 7 L C Z x d W 9 0 O 1 N l Y 3 R p b 2 4 x L 0 5 1 c n N p b m d I b 2 1 l X 1 Z h b H V h d G l v b k 1 v Z G V s L 0 F 1 d G 9 S Z W 1 v d m V k Q 2 9 s d W 1 u c z E u e 0 l E U E g j L D d 9 J n F 1 b 3 Q 7 L C Z x d W 9 0 O 1 N l Y 3 R p b 2 4 x L 0 5 1 c n N p b m d I b 2 1 l X 1 Z h b H V h d G l v b k 1 v Z G V s L 0 F 1 d G 9 S Z W 1 v d m V k Q 2 9 s d W 1 u c z E u e 0 J s Z G d T R i w 4 f S Z x d W 9 0 O y w m c X V v d D t T Z W N 0 a W 9 u M S 9 O d X J z a W 5 n S G 9 t Z V 9 W Y W x 1 Y X R p b 2 5 N b 2 R l b C 9 B d X R v U m V t b 3 Z l Z E N v b H V t b n M x L n t V b m l 0 c y A v I E J l Z H M s O X 0 m c X V v d D s s J n F 1 b 3 Q 7 U 2 V j d G l v b j E v T n V y c 2 l u Z 0 h v b W V f V m F s d W F 0 a W 9 u T W 9 k Z W w v Q X V 0 b 1 J l b W 9 2 Z W R D b 2 x 1 b W 5 z M S 5 7 U m V 2 Z W 5 1 Z S 9 i Z W Q v b m l n a H Q g L D E w f S Z x d W 9 0 O y w m c X V v d D t T Z W N 0 a W 9 u M S 9 O d X J z a W 5 n S G 9 t Z V 9 W Y W x 1 Y X R p b 2 5 N b 2 R l b C 9 B d X R v U m V t b 3 Z l Z E N v b H V t b n M x L n t F c 3 Q u I F B H S S w x M X 0 m c X V v d D s s J n F 1 b 3 Q 7 U 2 V j d G l v b j E v T n V y c 2 l u Z 0 h v b W V f V m F s d W F 0 a W 9 u T W 9 k Z W w v Q X V 0 b 1 J l b W 9 2 Z W R D b 2 x 1 b W 5 z M S 5 7 R X N 0 L i B W Y W N h b m N 5 I C U s M T J 9 J n F 1 b 3 Q 7 L C Z x d W 9 0 O 1 N l Y 3 R p b 2 4 x L 0 5 1 c n N p b m d I b 2 1 l X 1 Z h b H V h d G l v b k 1 v Z G V s L 0 F 1 d G 9 S Z W 1 v d m V k Q 2 9 s d W 1 u c z E u e 0 V 4 c C A l L D E z f S Z x d W 9 0 O y w m c X V v d D t T Z W N 0 a W 9 u M S 9 O d X J z a W 5 n S G 9 t Z V 9 W Y W x 1 Y X R p b 2 5 N b 2 R l b C 9 B d X R v U m V t b 3 Z l Z E N v b H V t b n M x L n t O T 0 k s M T R 9 J n F 1 b 3 Q 7 L C Z x d W 9 0 O 1 N l Y 3 R p b 2 4 x L 0 5 1 c n N p b m d I b 2 1 l X 1 Z h b H V h d G l v b k 1 v Z G V s L 0 F 1 d G 9 S Z W 1 v d m V k Q 2 9 s d W 1 u c z E u e 0 N h c C B S Y X R l L D E 1 f S Z x d W 9 0 O y w m c X V v d D t T Z W N 0 a W 9 u M S 9 O d X J z a W 5 n S G 9 t Z V 9 W Y W x 1 Y X R p b 2 5 N b 2 R l b C 9 B d X R v U m V t b 3 Z l Z E N v b H V t b n M x L n t U Y X g g T G 9 h Z C w x N n 0 m c X V v d D s s J n F 1 b 3 Q 7 U 2 V j d G l v b j E v T n V y c 2 l u Z 0 h v b W V f V m F s d W F 0 a W 9 u T W 9 k Z W w v Q X V 0 b 1 J l b W 9 2 Z W R D b 2 x 1 b W 5 z M S 5 7 T G 9 h Z G V k I E N h c C w x N 3 0 m c X V v d D s s J n F 1 b 3 Q 7 U 2 V j d G l v b j E v T n V y c 2 l u Z 0 h v b W V f V m F s d W F 0 a W 9 u T W 9 k Z W w v Q X V 0 b 1 J l b W 9 2 Z W R D b 2 x 1 b W 5 z M S 5 7 T W F y a 2 V 0 I F Z h b H V l L D E 4 f S Z x d W 9 0 O y w m c X V v d D t T Z W N 0 a W 9 u M S 9 O d X J z a W 5 n S G 9 t Z V 9 W Y W x 1 Y X R p b 2 5 N b 2 R l b C 9 B d X R v U m V t b 3 Z l Z E N v b H V t b n M x L n t G a W 5 h b C B N V i A v I E J l Z C w x O X 0 m c X V v d D s s J n F 1 b 3 Q 7 U 2 V j d G l v b j E v T n V y c 2 l u Z 0 h v b W V f V m F s d W F 0 a W 9 u T W 9 k Z W w v Q X V 0 b 1 J l b W 9 2 Z W R D b 2 x 1 b W 5 z M S 5 7 M j A y N i B Q Y X J 0 a W F s I F Z h b H V l L D I w f S Z x d W 9 0 O y w m c X V v d D t T Z W N 0 a W 9 u M S 9 O d X J z a W 5 n S G 9 t Z V 9 W Y W x 1 Y X R p b 2 5 N b 2 R l b C 9 B d X R v U m V t b 3 Z l Z E N v b H V t b n M x L n s y M D I 2 I F B h c n R p Y W w g V m F s d W U g U m V h c 2 9 u L D I x f S Z x d W 9 0 O 1 0 s J n F 1 b 3 Q 7 Q 2 9 s d W 1 u Q 2 9 1 b n Q m c X V v d D s 6 M j I s J n F 1 b 3 Q 7 S 2 V 5 Q 2 9 s d W 1 u T m F t Z X M m c X V v d D s 6 W 1 0 s J n F 1 b 3 Q 7 Q 2 9 s d W 1 u S W R l b n R p d G l l c y Z x d W 9 0 O z p b J n F 1 b 3 Q 7 U 2 V j d G l v b j E v T n V y c 2 l u Z 0 h v b W V f V m F s d W F 0 a W 9 u T W 9 k Z W w v Q X V 0 b 1 J l b W 9 2 Z W R D b 2 x 1 b W 5 z M S 5 7 S 2 V 5 U E l O L D B 9 J n F 1 b 3 Q 7 L C Z x d W 9 0 O 1 N l Y 3 R p b 2 4 x L 0 5 1 c n N p b m d I b 2 1 l X 1 Z h b H V h d G l v b k 1 v Z G V s L 0 F 1 d G 9 S Z W 1 v d m V k Q 2 9 s d W 1 u c z E u e 1 B J T n M s M X 0 m c X V v d D s s J n F 1 b 3 Q 7 U 2 V j d G l v b j E v T n V y c 2 l u Z 0 h v b W V f V m F s d W F 0 a W 9 u T W 9 k Z W w v Q X V 0 b 1 J l b W 9 2 Z W R D b 2 x 1 b W 5 z M S 5 7 Q 2 x h c 3 N l c y w y f S Z x d W 9 0 O y w m c X V v d D t T Z W N 0 a W 9 u M S 9 O d X J z a W 5 n S G 9 t Z V 9 W Y W x 1 Y X R p b 2 5 N b 2 R l b C 9 B d X R v U m V t b 3 Z l Z E N v b H V t b n M x L n t B Z G R y Z X N z L D N 9 J n F 1 b 3 Q 7 L C Z x d W 9 0 O 1 N l Y 3 R p b 2 4 x L 0 5 1 c n N p b m d I b 2 1 l X 1 Z h b H V h d G l v b k 1 v Z G V s L 0 F 1 d G 9 S Z W 1 v d m V k Q 2 9 s d W 1 u c z E u e 1 R h e C B E a X N 0 c m l j d C w 0 f S Z x d W 9 0 O y w m c X V v d D t T Z W N 0 a W 9 u M S 9 O d X J z a W 5 n S G 9 t Z V 9 W Y W x 1 Y X R p b 2 5 N b 2 R l b C 9 B d X R v U m V t b 3 Z l Z E N v b H V t b n M x L n t M Y W 5 k L l R v d G F s I F N G L D V 9 J n F 1 b 3 Q 7 L C Z x d W 9 0 O 1 N l Y 3 R p b 2 4 x L 0 5 1 c n N p b m d I b 2 1 l X 1 Z h b H V h d G l v b k 1 v Z G V s L 0 F 1 d G 9 S Z W 1 v d m V k Q 2 9 s d W 1 u c z E u e 1 N 1 Y m N s Y X N z M i w 2 f S Z x d W 9 0 O y w m c X V v d D t T Z W N 0 a W 9 u M S 9 O d X J z a W 5 n S G 9 t Z V 9 W Y W x 1 Y X R p b 2 5 N b 2 R l b C 9 B d X R v U m V t b 3 Z l Z E N v b H V t b n M x L n t J R F B I I y w 3 f S Z x d W 9 0 O y w m c X V v d D t T Z W N 0 a W 9 u M S 9 O d X J z a W 5 n S G 9 t Z V 9 W Y W x 1 Y X R p b 2 5 N b 2 R l b C 9 B d X R v U m V t b 3 Z l Z E N v b H V t b n M x L n t C b G R n U 0 Y s O H 0 m c X V v d D s s J n F 1 b 3 Q 7 U 2 V j d G l v b j E v T n V y c 2 l u Z 0 h v b W V f V m F s d W F 0 a W 9 u T W 9 k Z W w v Q X V 0 b 1 J l b W 9 2 Z W R D b 2 x 1 b W 5 z M S 5 7 V W 5 p d H M g L y B C Z W R z L D l 9 J n F 1 b 3 Q 7 L C Z x d W 9 0 O 1 N l Y 3 R p b 2 4 x L 0 5 1 c n N p b m d I b 2 1 l X 1 Z h b H V h d G l v b k 1 v Z G V s L 0 F 1 d G 9 S Z W 1 v d m V k Q 2 9 s d W 1 u c z E u e 1 J l d m V u d W U v Y m V k L 2 5 p Z 2 h 0 I C w x M H 0 m c X V v d D s s J n F 1 b 3 Q 7 U 2 V j d G l v b j E v T n V y c 2 l u Z 0 h v b W V f V m F s d W F 0 a W 9 u T W 9 k Z W w v Q X V 0 b 1 J l b W 9 2 Z W R D b 2 x 1 b W 5 z M S 5 7 R X N 0 L i B Q R 0 k s M T F 9 J n F 1 b 3 Q 7 L C Z x d W 9 0 O 1 N l Y 3 R p b 2 4 x L 0 5 1 c n N p b m d I b 2 1 l X 1 Z h b H V h d G l v b k 1 v Z G V s L 0 F 1 d G 9 S Z W 1 v d m V k Q 2 9 s d W 1 u c z E u e 0 V z d C 4 g V m F j Y W 5 j e S A l L D E y f S Z x d W 9 0 O y w m c X V v d D t T Z W N 0 a W 9 u M S 9 O d X J z a W 5 n S G 9 t Z V 9 W Y W x 1 Y X R p b 2 5 N b 2 R l b C 9 B d X R v U m V t b 3 Z l Z E N v b H V t b n M x L n t F e H A g J S w x M 3 0 m c X V v d D s s J n F 1 b 3 Q 7 U 2 V j d G l v b j E v T n V y c 2 l u Z 0 h v b W V f V m F s d W F 0 a W 9 u T W 9 k Z W w v Q X V 0 b 1 J l b W 9 2 Z W R D b 2 x 1 b W 5 z M S 5 7 T k 9 J L D E 0 f S Z x d W 9 0 O y w m c X V v d D t T Z W N 0 a W 9 u M S 9 O d X J z a W 5 n S G 9 t Z V 9 W Y W x 1 Y X R p b 2 5 N b 2 R l b C 9 B d X R v U m V t b 3 Z l Z E N v b H V t b n M x L n t D Y X A g U m F 0 Z S w x N X 0 m c X V v d D s s J n F 1 b 3 Q 7 U 2 V j d G l v b j E v T n V y c 2 l u Z 0 h v b W V f V m F s d W F 0 a W 9 u T W 9 k Z W w v Q X V 0 b 1 J l b W 9 2 Z W R D b 2 x 1 b W 5 z M S 5 7 V G F 4 I E x v Y W Q s M T Z 9 J n F 1 b 3 Q 7 L C Z x d W 9 0 O 1 N l Y 3 R p b 2 4 x L 0 5 1 c n N p b m d I b 2 1 l X 1 Z h b H V h d G l v b k 1 v Z G V s L 0 F 1 d G 9 S Z W 1 v d m V k Q 2 9 s d W 1 u c z E u e 0 x v Y W R l Z C B D Y X A s M T d 9 J n F 1 b 3 Q 7 L C Z x d W 9 0 O 1 N l Y 3 R p b 2 4 x L 0 5 1 c n N p b m d I b 2 1 l X 1 Z h b H V h d G l v b k 1 v Z G V s L 0 F 1 d G 9 S Z W 1 v d m V k Q 2 9 s d W 1 u c z E u e 0 1 h c m t l d C B W Y W x 1 Z S w x O H 0 m c X V v d D s s J n F 1 b 3 Q 7 U 2 V j d G l v b j E v T n V y c 2 l u Z 0 h v b W V f V m F s d W F 0 a W 9 u T W 9 k Z W w v Q X V 0 b 1 J l b W 9 2 Z W R D b 2 x 1 b W 5 z M S 5 7 R m l u Y W w g T V Y g L y B C Z W Q s M T l 9 J n F 1 b 3 Q 7 L C Z x d W 9 0 O 1 N l Y 3 R p b 2 4 x L 0 5 1 c n N p b m d I b 2 1 l X 1 Z h b H V h d G l v b k 1 v Z G V s L 0 F 1 d G 9 S Z W 1 v d m V k Q 2 9 s d W 1 u c z E u e z I w M j Y g U G F y d G l h b C B W Y W x 1 Z S w y M H 0 m c X V v d D s s J n F 1 b 3 Q 7 U 2 V j d G l v b j E v T n V y c 2 l u Z 0 h v b W V f V m F s d W F 0 a W 9 u T W 9 k Z W w v Q X V 0 b 1 J l b W 9 2 Z W R D b 2 x 1 b W 5 z M S 5 7 M j A y N i B Q Y X J 0 a W F s I F Z h b H V l I F J l Y X N v b i w y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5 1 c n N p b m d I b 2 1 l X 1 Z h b H V h d G l v b k 1 v Z G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1 c n N p b m d I b 2 1 l X 1 Z h b H V h d G l v b k 1 v Z G V s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v d G V s c 1 9 W Y W x 1 Y X R p b 2 5 N b 2 R l b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d X J z a W 5 n S G 9 t Z V 9 W Y W x 1 Y X R p b 2 5 N b 2 R l b C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b T U x N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M 4 Z W F j M m Q 2 L W V m N D k t N G U 2 N y 0 4 M T I 4 L W V l Y 2 I z M T E 4 O D A 0 N S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H c m 9 1 c E l E I i B W Y W x 1 Z T 0 i c 2 R k M D E 4 M T A z L T E 0 Y W Y t N D Y 4 Y S 0 5 M G J l L W R i Z j M 3 Y 2 J i N T A x Y i I g L z 4 8 R W 5 0 c n k g V H l w Z T 0 i R m l s b F R h c m d l d C I g V m F s d W U 9 I n N D b 2 1 t N T E 3 I i A v P j x F b n R y e S B U e X B l P S J G a W x s R X J y b 3 J D b 3 V u d C I g V m F s d W U 9 I m w w I i A v P j x F b n R y e S B U e X B l P S J G a W x s T G F z d F V w Z G F 0 Z W Q i I F Z h b H V l P S J k M j A y N i 0 w O C 0 x N l Q y M j o w N j o y O S 4 2 M z E 2 N D I w W i I g L z 4 8 R W 5 0 c n k g V H l w Z T 0 i R m l s b E V y c m 9 y Q 2 9 k Z S I g V m F s d W U 9 I n N V b m t u b 3 d u I i A v P j x F b n R y e S B U e X B l P S J G a W x s Q 2 9 s d W 1 u V H l w Z X M i I F Z h b H V l P S J z Q U F B Q U F B Q U F B Q U F B Q U F B Q U F B Q U F B Q U F B Q U F B Q U F B Q U F B Q U E 9 I i A v P j x F b n R y e S B U e X B l P S J G a W x s Q 2 9 s d W 1 u T m F t Z X M i I F Z h b H V l P S J z W y Z x d W 9 0 O 0 t l e V B J T i Z x d W 9 0 O y w m c X V v d D t Q S U 5 z J n F 1 b 3 Q 7 L C Z x d W 9 0 O 0 N s Y X N z Z X M m c X V v d D s s J n F 1 b 3 Q 7 Q W R k c m V z c y Z x d W 9 0 O y w m c X V v d D t U Y X g g R G l z d H J p Y 3 Q m c X V v d D s s J n F 1 b 3 Q 7 T G F u Z C 5 U b 3 R h b C B T R i Z x d W 9 0 O y w m c X V v d D t T d W J j b G F z c z I m c X V v d D s s J n F 1 b 3 Q 7 Q m x k Z 1 N G J n F 1 b 3 Q 7 L C Z x d W 9 0 O 0 l u d m V z d G 1 l b n Q g U m F 0 a W 5 n J n F 1 b 3 Q 7 L C Z x d W 9 0 O 0 F k a i B S Z W 5 0 I C Q v U 0 Y m c X V v d D s s J n F 1 b 3 Q 7 U E d J J n F 1 b 3 Q 7 L C Z x d W 9 0 O 1 Y v Q y Z x d W 9 0 O y w m c X V v d D t F R 0 k m c X V v d D s s J n F 1 b 3 Q 7 J S B F e H A u J n F 1 b 3 Q 7 L C Z x d W 9 0 O 0 5 P S S Z x d W 9 0 O y w m c X V v d D t D Y X A g U m F 0 Z S Z x d W 9 0 O y w m c X V v d D t U Y X g g T G 9 h Z C Z x d W 9 0 O y w m c X V v d D t M b 2 F k Z W Q g Q 2 F w J n F 1 b 3 Q 7 L C Z x d W 9 0 O 0 w 6 Q i B S Y X R p b y Z x d W 9 0 O y w m c X V v d D t F e G N l c 3 M g T G F u Z C B B c m V h J n F 1 b 3 Q 7 L C Z x d W 9 0 O 0 V 4 Y 2 V z c y B M Y W 5 k I F Z h b H V l J n F 1 b 3 Q 7 L C Z x d W 9 0 O 1 R v d G F s I E x h b m Q g V m F s J n F 1 b 3 Q 7 L C Z x d W 9 0 O 0 1 h c m t l d C B W Y W x 1 Z S Z x d W 9 0 O y w m c X V v d D t G a W 5 h b C B N V i A v I F N G J n F 1 b 3 Q 7 L C Z x d W 9 0 O z I w M j Y g U G F y d G l h b C B W Y W x 1 Z S Z x d W 9 0 O y w m c X V v d D s y M D I 2 I F B h c n R p Y W w g V m F s d W U g U m V h c 2 9 u J n F 1 b 3 Q 7 X S I g L z 4 8 R W 5 0 c n k g V H l w Z T 0 i R m l s b E N v d W 5 0 I i B W Y W x 1 Z T 0 i b D Q x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1 t N T E 3 L 0 F 1 d G 9 S Z W 1 v d m V k Q 2 9 s d W 1 u c z E u e 0 t l e V B J T i w w f S Z x d W 9 0 O y w m c X V v d D t T Z W N 0 a W 9 u M S 9 D b 2 1 t N T E 3 L 0 F 1 d G 9 S Z W 1 v d m V k Q 2 9 s d W 1 u c z E u e 1 B J T n M s M X 0 m c X V v d D s s J n F 1 b 3 Q 7 U 2 V j d G l v b j E v Q 2 9 t b T U x N y 9 B d X R v U m V t b 3 Z l Z E N v b H V t b n M x L n t D b G F z c 2 V z L D J 9 J n F 1 b 3 Q 7 L C Z x d W 9 0 O 1 N l Y 3 R p b 2 4 x L 0 N v b W 0 1 M T c v Q X V 0 b 1 J l b W 9 2 Z W R D b 2 x 1 b W 5 z M S 5 7 Q W R k c m V z c y w z f S Z x d W 9 0 O y w m c X V v d D t T Z W N 0 a W 9 u M S 9 D b 2 1 t N T E 3 L 0 F 1 d G 9 S Z W 1 v d m V k Q 2 9 s d W 1 u c z E u e 1 R h e C B E a X N 0 c m l j d C w 0 f S Z x d W 9 0 O y w m c X V v d D t T Z W N 0 a W 9 u M S 9 D b 2 1 t N T E 3 L 0 F 1 d G 9 S Z W 1 v d m V k Q 2 9 s d W 1 u c z E u e 0 x h b m Q u V G 9 0 Y W w g U 0 Y s N X 0 m c X V v d D s s J n F 1 b 3 Q 7 U 2 V j d G l v b j E v Q 2 9 t b T U x N y 9 B d X R v U m V t b 3 Z l Z E N v b H V t b n M x L n t T d W J j b G F z c z I s N n 0 m c X V v d D s s J n F 1 b 3 Q 7 U 2 V j d G l v b j E v Q 2 9 t b T U x N y 9 B d X R v U m V t b 3 Z l Z E N v b H V t b n M x L n t C b G R n U 0 Y s N 3 0 m c X V v d D s s J n F 1 b 3 Q 7 U 2 V j d G l v b j E v Q 2 9 t b T U x N y 9 B d X R v U m V t b 3 Z l Z E N v b H V t b n M x L n t J b n Z l c 3 R t Z W 5 0 I F J h d G l u Z y w 4 f S Z x d W 9 0 O y w m c X V v d D t T Z W N 0 a W 9 u M S 9 D b 2 1 t N T E 3 L 0 F 1 d G 9 S Z W 1 v d m V k Q 2 9 s d W 1 u c z E u e 0 F k a i B S Z W 5 0 I C Q v U 0 Y s O X 0 m c X V v d D s s J n F 1 b 3 Q 7 U 2 V j d G l v b j E v Q 2 9 t b T U x N y 9 B d X R v U m V t b 3 Z l Z E N v b H V t b n M x L n t Q R 0 k s M T B 9 J n F 1 b 3 Q 7 L C Z x d W 9 0 O 1 N l Y 3 R p b 2 4 x L 0 N v b W 0 1 M T c v Q X V 0 b 1 J l b W 9 2 Z W R D b 2 x 1 b W 5 z M S 5 7 V i 9 D L D E x f S Z x d W 9 0 O y w m c X V v d D t T Z W N 0 a W 9 u M S 9 D b 2 1 t N T E 3 L 0 F 1 d G 9 S Z W 1 v d m V k Q 2 9 s d W 1 u c z E u e 0 V H S S w x M n 0 m c X V v d D s s J n F 1 b 3 Q 7 U 2 V j d G l v b j E v Q 2 9 t b T U x N y 9 B d X R v U m V t b 3 Z l Z E N v b H V t b n M x L n s l I E V 4 c C 4 s M T N 9 J n F 1 b 3 Q 7 L C Z x d W 9 0 O 1 N l Y 3 R p b 2 4 x L 0 N v b W 0 1 M T c v Q X V 0 b 1 J l b W 9 2 Z W R D b 2 x 1 b W 5 z M S 5 7 T k 9 J L D E 0 f S Z x d W 9 0 O y w m c X V v d D t T Z W N 0 a W 9 u M S 9 D b 2 1 t N T E 3 L 0 F 1 d G 9 S Z W 1 v d m V k Q 2 9 s d W 1 u c z E u e 0 N h c C B S Y X R l L D E 1 f S Z x d W 9 0 O y w m c X V v d D t T Z W N 0 a W 9 u M S 9 D b 2 1 t N T E 3 L 0 F 1 d G 9 S Z W 1 v d m V k Q 2 9 s d W 1 u c z E u e 1 R h e C B M b 2 F k L D E 2 f S Z x d W 9 0 O y w m c X V v d D t T Z W N 0 a W 9 u M S 9 D b 2 1 t N T E 3 L 0 F 1 d G 9 S Z W 1 v d m V k Q 2 9 s d W 1 u c z E u e 0 x v Y W R l Z C B D Y X A s M T d 9 J n F 1 b 3 Q 7 L C Z x d W 9 0 O 1 N l Y 3 R p b 2 4 x L 0 N v b W 0 1 M T c v Q X V 0 b 1 J l b W 9 2 Z W R D b 2 x 1 b W 5 z M S 5 7 T D p C I F J h d G l v L D E 4 f S Z x d W 9 0 O y w m c X V v d D t T Z W N 0 a W 9 u M S 9 D b 2 1 t N T E 3 L 0 F 1 d G 9 S Z W 1 v d m V k Q 2 9 s d W 1 u c z E u e 0 V 4 Y 2 V z c y B M Y W 5 k I E F y Z W E s M T l 9 J n F 1 b 3 Q 7 L C Z x d W 9 0 O 1 N l Y 3 R p b 2 4 x L 0 N v b W 0 1 M T c v Q X V 0 b 1 J l b W 9 2 Z W R D b 2 x 1 b W 5 z M S 5 7 R X h j Z X N z I E x h b m Q g V m F s d W U s M j B 9 J n F 1 b 3 Q 7 L C Z x d W 9 0 O 1 N l Y 3 R p b 2 4 x L 0 N v b W 0 1 M T c v Q X V 0 b 1 J l b W 9 2 Z W R D b 2 x 1 b W 5 z M S 5 7 V G 9 0 Y W w g T G F u Z C B W Y W w s M j F 9 J n F 1 b 3 Q 7 L C Z x d W 9 0 O 1 N l Y 3 R p b 2 4 x L 0 N v b W 0 1 M T c v Q X V 0 b 1 J l b W 9 2 Z W R D b 2 x 1 b W 5 z M S 5 7 T W F y a 2 V 0 I F Z h b H V l L D I y f S Z x d W 9 0 O y w m c X V v d D t T Z W N 0 a W 9 u M S 9 D b 2 1 t N T E 3 L 0 F 1 d G 9 S Z W 1 v d m V k Q 2 9 s d W 1 u c z E u e 0 Z p b m F s I E 1 W I C 8 g U 0 Y s M j N 9 J n F 1 b 3 Q 7 L C Z x d W 9 0 O 1 N l Y 3 R p b 2 4 x L 0 N v b W 0 1 M T c v Q X V 0 b 1 J l b W 9 2 Z W R D b 2 x 1 b W 5 z M S 5 7 M j A y N i B Q Y X J 0 a W F s I F Z h b H V l L D I 0 f S Z x d W 9 0 O y w m c X V v d D t T Z W N 0 a W 9 u M S 9 D b 2 1 t N T E 3 L 0 F 1 d G 9 S Z W 1 v d m V k Q 2 9 s d W 1 u c z E u e z I w M j Y g U G F y d G l h b C B W Y W x 1 Z S B S Z W F z b 2 4 s M j V 9 J n F 1 b 3 Q 7 X S w m c X V v d D t D b 2 x 1 b W 5 D b 3 V u d C Z x d W 9 0 O z o y N i w m c X V v d D t L Z X l D b 2 x 1 b W 5 O Y W 1 l c y Z x d W 9 0 O z p b X S w m c X V v d D t D b 2 x 1 b W 5 J Z G V u d G l 0 a W V z J n F 1 b 3 Q 7 O l s m c X V v d D t T Z W N 0 a W 9 u M S 9 D b 2 1 t N T E 3 L 0 F 1 d G 9 S Z W 1 v d m V k Q 2 9 s d W 1 u c z E u e 0 t l e V B J T i w w f S Z x d W 9 0 O y w m c X V v d D t T Z W N 0 a W 9 u M S 9 D b 2 1 t N T E 3 L 0 F 1 d G 9 S Z W 1 v d m V k Q 2 9 s d W 1 u c z E u e 1 B J T n M s M X 0 m c X V v d D s s J n F 1 b 3 Q 7 U 2 V j d G l v b j E v Q 2 9 t b T U x N y 9 B d X R v U m V t b 3 Z l Z E N v b H V t b n M x L n t D b G F z c 2 V z L D J 9 J n F 1 b 3 Q 7 L C Z x d W 9 0 O 1 N l Y 3 R p b 2 4 x L 0 N v b W 0 1 M T c v Q X V 0 b 1 J l b W 9 2 Z W R D b 2 x 1 b W 5 z M S 5 7 Q W R k c m V z c y w z f S Z x d W 9 0 O y w m c X V v d D t T Z W N 0 a W 9 u M S 9 D b 2 1 t N T E 3 L 0 F 1 d G 9 S Z W 1 v d m V k Q 2 9 s d W 1 u c z E u e 1 R h e C B E a X N 0 c m l j d C w 0 f S Z x d W 9 0 O y w m c X V v d D t T Z W N 0 a W 9 u M S 9 D b 2 1 t N T E 3 L 0 F 1 d G 9 S Z W 1 v d m V k Q 2 9 s d W 1 u c z E u e 0 x h b m Q u V G 9 0 Y W w g U 0 Y s N X 0 m c X V v d D s s J n F 1 b 3 Q 7 U 2 V j d G l v b j E v Q 2 9 t b T U x N y 9 B d X R v U m V t b 3 Z l Z E N v b H V t b n M x L n t T d W J j b G F z c z I s N n 0 m c X V v d D s s J n F 1 b 3 Q 7 U 2 V j d G l v b j E v Q 2 9 t b T U x N y 9 B d X R v U m V t b 3 Z l Z E N v b H V t b n M x L n t C b G R n U 0 Y s N 3 0 m c X V v d D s s J n F 1 b 3 Q 7 U 2 V j d G l v b j E v Q 2 9 t b T U x N y 9 B d X R v U m V t b 3 Z l Z E N v b H V t b n M x L n t J b n Z l c 3 R t Z W 5 0 I F J h d G l u Z y w 4 f S Z x d W 9 0 O y w m c X V v d D t T Z W N 0 a W 9 u M S 9 D b 2 1 t N T E 3 L 0 F 1 d G 9 S Z W 1 v d m V k Q 2 9 s d W 1 u c z E u e 0 F k a i B S Z W 5 0 I C Q v U 0 Y s O X 0 m c X V v d D s s J n F 1 b 3 Q 7 U 2 V j d G l v b j E v Q 2 9 t b T U x N y 9 B d X R v U m V t b 3 Z l Z E N v b H V t b n M x L n t Q R 0 k s M T B 9 J n F 1 b 3 Q 7 L C Z x d W 9 0 O 1 N l Y 3 R p b 2 4 x L 0 N v b W 0 1 M T c v Q X V 0 b 1 J l b W 9 2 Z W R D b 2 x 1 b W 5 z M S 5 7 V i 9 D L D E x f S Z x d W 9 0 O y w m c X V v d D t T Z W N 0 a W 9 u M S 9 D b 2 1 t N T E 3 L 0 F 1 d G 9 S Z W 1 v d m V k Q 2 9 s d W 1 u c z E u e 0 V H S S w x M n 0 m c X V v d D s s J n F 1 b 3 Q 7 U 2 V j d G l v b j E v Q 2 9 t b T U x N y 9 B d X R v U m V t b 3 Z l Z E N v b H V t b n M x L n s l I E V 4 c C 4 s M T N 9 J n F 1 b 3 Q 7 L C Z x d W 9 0 O 1 N l Y 3 R p b 2 4 x L 0 N v b W 0 1 M T c v Q X V 0 b 1 J l b W 9 2 Z W R D b 2 x 1 b W 5 z M S 5 7 T k 9 J L D E 0 f S Z x d W 9 0 O y w m c X V v d D t T Z W N 0 a W 9 u M S 9 D b 2 1 t N T E 3 L 0 F 1 d G 9 S Z W 1 v d m V k Q 2 9 s d W 1 u c z E u e 0 N h c C B S Y X R l L D E 1 f S Z x d W 9 0 O y w m c X V v d D t T Z W N 0 a W 9 u M S 9 D b 2 1 t N T E 3 L 0 F 1 d G 9 S Z W 1 v d m V k Q 2 9 s d W 1 u c z E u e 1 R h e C B M b 2 F k L D E 2 f S Z x d W 9 0 O y w m c X V v d D t T Z W N 0 a W 9 u M S 9 D b 2 1 t N T E 3 L 0 F 1 d G 9 S Z W 1 v d m V k Q 2 9 s d W 1 u c z E u e 0 x v Y W R l Z C B D Y X A s M T d 9 J n F 1 b 3 Q 7 L C Z x d W 9 0 O 1 N l Y 3 R p b 2 4 x L 0 N v b W 0 1 M T c v Q X V 0 b 1 J l b W 9 2 Z W R D b 2 x 1 b W 5 z M S 5 7 T D p C I F J h d G l v L D E 4 f S Z x d W 9 0 O y w m c X V v d D t T Z W N 0 a W 9 u M S 9 D b 2 1 t N T E 3 L 0 F 1 d G 9 S Z W 1 v d m V k Q 2 9 s d W 1 u c z E u e 0 V 4 Y 2 V z c y B M Y W 5 k I E F y Z W E s M T l 9 J n F 1 b 3 Q 7 L C Z x d W 9 0 O 1 N l Y 3 R p b 2 4 x L 0 N v b W 0 1 M T c v Q X V 0 b 1 J l b W 9 2 Z W R D b 2 x 1 b W 5 z M S 5 7 R X h j Z X N z I E x h b m Q g V m F s d W U s M j B 9 J n F 1 b 3 Q 7 L C Z x d W 9 0 O 1 N l Y 3 R p b 2 4 x L 0 N v b W 0 1 M T c v Q X V 0 b 1 J l b W 9 2 Z W R D b 2 x 1 b W 5 z M S 5 7 V G 9 0 Y W w g T G F u Z C B W Y W w s M j F 9 J n F 1 b 3 Q 7 L C Z x d W 9 0 O 1 N l Y 3 R p b 2 4 x L 0 N v b W 0 1 M T c v Q X V 0 b 1 J l b W 9 2 Z W R D b 2 x 1 b W 5 z M S 5 7 T W F y a 2 V 0 I F Z h b H V l L D I y f S Z x d W 9 0 O y w m c X V v d D t T Z W N 0 a W 9 u M S 9 D b 2 1 t N T E 3 L 0 F 1 d G 9 S Z W 1 v d m V k Q 2 9 s d W 1 u c z E u e 0 Z p b m F s I E 1 W I C 8 g U 0 Y s M j N 9 J n F 1 b 3 Q 7 L C Z x d W 9 0 O 1 N l Y 3 R p b 2 4 x L 0 N v b W 0 1 M T c v Q X V 0 b 1 J l b W 9 2 Z W R D b 2 x 1 b W 5 z M S 5 7 M j A y N i B Q Y X J 0 a W F s I F Z h b H V l L D I 0 f S Z x d W 9 0 O y w m c X V v d D t T Z W N 0 a W 9 u M S 9 D b 2 1 t N T E 3 L 0 F 1 d G 9 S Z W 1 v d m V k Q 2 9 s d W 1 u c z E u e z I w M j Y g U G F y d G l h b C B W Y W x 1 Z S B S Z W F z b 2 4 s M j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1 t N T E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R v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c z Z m I x N T U y L T g w N j M t N G F l M S 1 i O W R j L T Q 5 M D R h N D U w M T I w Z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X V l c n l H c m 9 1 c E l E I i B W Y W x 1 Z T 0 i c 2 R k M D E 4 M T A z L T E 0 Y W Y t N D Y 4 Y S 0 5 M G J l L W R i Z j M 3 Y 2 J i N T A x Y i I g L z 4 8 R W 5 0 c n k g V H l w Z T 0 i R m l s b F R h c m d l d C I g V m F s d W U 9 I n N D b 2 5 k b 3 M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g t M T Z U M j I 6 M D Y 6 M z A u N z A 4 M z Q 2 N 1 o i I C 8 + P E V u d H J 5 I F R 5 c G U 9 I k Z p b G x D b 3 V u d C I g V m F s d W U 9 I m w 2 M i I g L z 4 8 R W 5 0 c n k g V H l w Z T 0 i R m l s b E N v b H V t b l R 5 c G V z I i B W Y W x 1 Z T 0 i c 0 F B Q U F B Q U F B Q U F B Q U F B Q U F B Q U F B Q U F B Q U F B Q U F B Q U F B I i A v P j x F b n R y e S B U e X B l P S J G a W x s Q 2 9 s d W 1 u T m F t Z X M i I F Z h b H V l P S J z W y Z x d W 9 0 O 0 t l e V B J T i Z x d W 9 0 O y w m c X V v d D t Q S U 5 z J n F 1 b 3 Q 7 L C Z x d W 9 0 O 0 5 C S E Q m c X V v d D s s J n F 1 b 3 Q 7 Q 2 x h c 3 N l c y Z x d W 9 0 O y w m c X V v d D t U b 3 d u I F J l Z 2 l v b i Z x d W 9 0 O y w m c X V v d D t T d W J j b G F z c z I m c X V v d D s s J n F 1 b 3 Q 7 Q m x k Z 1 N G J n F 1 b 3 Q 7 L C Z x d W 9 0 O 0 F k a i B S Z W 5 0 I C Q v U 0 Y m c X V v d D s s J n F 1 b 3 Q 7 U E d J J n F 1 b 3 Q 7 L C Z x d W 9 0 O 1 Y v Q y Z x d W 9 0 O y w m c X V v d D t F R 0 k m c X V v d D s s J n F 1 b 3 Q 7 J S B F e H A u J n F 1 b 3 Q 7 L C Z x d W 9 0 O 0 5 P S S Z x d W 9 0 O y w m c X V v d D t D Y X A g U m F 0 Z S Z x d W 9 0 O y w m c X V v d D t U Y X g g T G 9 h Z C Z x d W 9 0 O y w m c X V v d D t M b 2 F k Z W Q g Q 2 F w J n F 1 b 3 Q 7 L C Z x d W 9 0 O 0 w 6 Q i B S Y X R p b y Z x d W 9 0 O y w m c X V v d D t F e G N l c 3 M g T G F u Z C B B c m V h J n F 1 b 3 Q 7 L C Z x d W 9 0 O 0 V 4 Y 2 V z c y B M Y W 5 k I F Z h b H V l J n F 1 b 3 Q 7 L C Z x d W 9 0 O 1 R v d G F s I E x h b m Q g V m F s J n F 1 b 3 Q 7 L C Z x d W 9 0 O 0 1 h c m t l d C B W Y W x 1 Z S Z x d W 9 0 O y w m c X V v d D t G a W 5 h b C B N V i A v I F N G J n F 1 b 3 Q 7 L C Z x d W 9 0 O z I w M j Y g U G F y d G l h b C B W Y W x 1 Z S Z x d W 9 0 O y w m c X V v d D s y M D I 2 I F B h c n R p Y W w g V m F s d W U g U m V h c 2 9 u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Z G 9 z L 0 F 1 d G 9 S Z W 1 v d m V k Q 2 9 s d W 1 u c z E u e 0 t l e V B J T i w w f S Z x d W 9 0 O y w m c X V v d D t T Z W N 0 a W 9 u M S 9 D b 2 5 k b 3 M v Q X V 0 b 1 J l b W 9 2 Z W R D b 2 x 1 b W 5 z M S 5 7 U E l O c y w x f S Z x d W 9 0 O y w m c X V v d D t T Z W N 0 a W 9 u M S 9 D b 2 5 k b 3 M v Q X V 0 b 1 J l b W 9 2 Z W R D b 2 x 1 b W 5 z M S 5 7 T k J I R C w y f S Z x d W 9 0 O y w m c X V v d D t T Z W N 0 a W 9 u M S 9 D b 2 5 k b 3 M v Q X V 0 b 1 J l b W 9 2 Z W R D b 2 x 1 b W 5 z M S 5 7 Q 2 x h c 3 N l c y w z f S Z x d W 9 0 O y w m c X V v d D t T Z W N 0 a W 9 u M S 9 D b 2 5 k b 3 M v Q X V 0 b 1 J l b W 9 2 Z W R D b 2 x 1 b W 5 z M S 5 7 V G 9 3 b i B S Z W d p b 2 4 s N H 0 m c X V v d D s s J n F 1 b 3 Q 7 U 2 V j d G l v b j E v Q 2 9 u Z G 9 z L 0 F 1 d G 9 S Z W 1 v d m V k Q 2 9 s d W 1 u c z E u e 1 N 1 Y m N s Y X N z M i w 1 f S Z x d W 9 0 O y w m c X V v d D t T Z W N 0 a W 9 u M S 9 D b 2 5 k b 3 M v Q X V 0 b 1 J l b W 9 2 Z W R D b 2 x 1 b W 5 z M S 5 7 Q m x k Z 1 N G L D Z 9 J n F 1 b 3 Q 7 L C Z x d W 9 0 O 1 N l Y 3 R p b 2 4 x L 0 N v b m R v c y 9 B d X R v U m V t b 3 Z l Z E N v b H V t b n M x L n t B Z G o g U m V u d C A k L 1 N G L D d 9 J n F 1 b 3 Q 7 L C Z x d W 9 0 O 1 N l Y 3 R p b 2 4 x L 0 N v b m R v c y 9 B d X R v U m V t b 3 Z l Z E N v b H V t b n M x L n t Q R 0 k s O H 0 m c X V v d D s s J n F 1 b 3 Q 7 U 2 V j d G l v b j E v Q 2 9 u Z G 9 z L 0 F 1 d G 9 S Z W 1 v d m V k Q 2 9 s d W 1 u c z E u e 1 Y v Q y w 5 f S Z x d W 9 0 O y w m c X V v d D t T Z W N 0 a W 9 u M S 9 D b 2 5 k b 3 M v Q X V 0 b 1 J l b W 9 2 Z W R D b 2 x 1 b W 5 z M S 5 7 R U d J L D E w f S Z x d W 9 0 O y w m c X V v d D t T Z W N 0 a W 9 u M S 9 D b 2 5 k b 3 M v Q X V 0 b 1 J l b W 9 2 Z W R D b 2 x 1 b W 5 z M S 5 7 J S B F e H A u L D E x f S Z x d W 9 0 O y w m c X V v d D t T Z W N 0 a W 9 u M S 9 D b 2 5 k b 3 M v Q X V 0 b 1 J l b W 9 2 Z W R D b 2 x 1 b W 5 z M S 5 7 T k 9 J L D E y f S Z x d W 9 0 O y w m c X V v d D t T Z W N 0 a W 9 u M S 9 D b 2 5 k b 3 M v Q X V 0 b 1 J l b W 9 2 Z W R D b 2 x 1 b W 5 z M S 5 7 Q 2 F w I F J h d G U s M T N 9 J n F 1 b 3 Q 7 L C Z x d W 9 0 O 1 N l Y 3 R p b 2 4 x L 0 N v b m R v c y 9 B d X R v U m V t b 3 Z l Z E N v b H V t b n M x L n t U Y X g g T G 9 h Z C w x N H 0 m c X V v d D s s J n F 1 b 3 Q 7 U 2 V j d G l v b j E v Q 2 9 u Z G 9 z L 0 F 1 d G 9 S Z W 1 v d m V k Q 2 9 s d W 1 u c z E u e 0 x v Y W R l Z C B D Y X A s M T V 9 J n F 1 b 3 Q 7 L C Z x d W 9 0 O 1 N l Y 3 R p b 2 4 x L 0 N v b m R v c y 9 B d X R v U m V t b 3 Z l Z E N v b H V t b n M x L n t M O k I g U m F 0 a W 8 s M T Z 9 J n F 1 b 3 Q 7 L C Z x d W 9 0 O 1 N l Y 3 R p b 2 4 x L 0 N v b m R v c y 9 B d X R v U m V t b 3 Z l Z E N v b H V t b n M x L n t F e G N l c 3 M g T G F u Z C B B c m V h L D E 3 f S Z x d W 9 0 O y w m c X V v d D t T Z W N 0 a W 9 u M S 9 D b 2 5 k b 3 M v Q X V 0 b 1 J l b W 9 2 Z W R D b 2 x 1 b W 5 z M S 5 7 R X h j Z X N z I E x h b m Q g V m F s d W U s M T h 9 J n F 1 b 3 Q 7 L C Z x d W 9 0 O 1 N l Y 3 R p b 2 4 x L 0 N v b m R v c y 9 B d X R v U m V t b 3 Z l Z E N v b H V t b n M x L n t U b 3 R h b C B M Y W 5 k I F Z h b C w x O X 0 m c X V v d D s s J n F 1 b 3 Q 7 U 2 V j d G l v b j E v Q 2 9 u Z G 9 z L 0 F 1 d G 9 S Z W 1 v d m V k Q 2 9 s d W 1 u c z E u e 0 1 h c m t l d C B W Y W x 1 Z S w y M H 0 m c X V v d D s s J n F 1 b 3 Q 7 U 2 V j d G l v b j E v Q 2 9 u Z G 9 z L 0 F 1 d G 9 S Z W 1 v d m V k Q 2 9 s d W 1 u c z E u e 0 Z p b m F s I E 1 W I C 8 g U 0 Y s M j F 9 J n F 1 b 3 Q 7 L C Z x d W 9 0 O 1 N l Y 3 R p b 2 4 x L 0 N v b m R v c y 9 B d X R v U m V t b 3 Z l Z E N v b H V t b n M x L n s y M D I 2 I F B h c n R p Y W w g V m F s d W U s M j J 9 J n F 1 b 3 Q 7 L C Z x d W 9 0 O 1 N l Y 3 R p b 2 4 x L 0 N v b m R v c y 9 B d X R v U m V t b 3 Z l Z E N v b H V t b n M x L n s y M D I 2 I F B h c n R p Y W w g V m F s d W U g U m V h c 2 9 u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Q 2 9 u Z G 9 z L 0 F 1 d G 9 S Z W 1 v d m V k Q 2 9 s d W 1 u c z E u e 0 t l e V B J T i w w f S Z x d W 9 0 O y w m c X V v d D t T Z W N 0 a W 9 u M S 9 D b 2 5 k b 3 M v Q X V 0 b 1 J l b W 9 2 Z W R D b 2 x 1 b W 5 z M S 5 7 U E l O c y w x f S Z x d W 9 0 O y w m c X V v d D t T Z W N 0 a W 9 u M S 9 D b 2 5 k b 3 M v Q X V 0 b 1 J l b W 9 2 Z W R D b 2 x 1 b W 5 z M S 5 7 T k J I R C w y f S Z x d W 9 0 O y w m c X V v d D t T Z W N 0 a W 9 u M S 9 D b 2 5 k b 3 M v Q X V 0 b 1 J l b W 9 2 Z W R D b 2 x 1 b W 5 z M S 5 7 Q 2 x h c 3 N l c y w z f S Z x d W 9 0 O y w m c X V v d D t T Z W N 0 a W 9 u M S 9 D b 2 5 k b 3 M v Q X V 0 b 1 J l b W 9 2 Z W R D b 2 x 1 b W 5 z M S 5 7 V G 9 3 b i B S Z W d p b 2 4 s N H 0 m c X V v d D s s J n F 1 b 3 Q 7 U 2 V j d G l v b j E v Q 2 9 u Z G 9 z L 0 F 1 d G 9 S Z W 1 v d m V k Q 2 9 s d W 1 u c z E u e 1 N 1 Y m N s Y X N z M i w 1 f S Z x d W 9 0 O y w m c X V v d D t T Z W N 0 a W 9 u M S 9 D b 2 5 k b 3 M v Q X V 0 b 1 J l b W 9 2 Z W R D b 2 x 1 b W 5 z M S 5 7 Q m x k Z 1 N G L D Z 9 J n F 1 b 3 Q 7 L C Z x d W 9 0 O 1 N l Y 3 R p b 2 4 x L 0 N v b m R v c y 9 B d X R v U m V t b 3 Z l Z E N v b H V t b n M x L n t B Z G o g U m V u d C A k L 1 N G L D d 9 J n F 1 b 3 Q 7 L C Z x d W 9 0 O 1 N l Y 3 R p b 2 4 x L 0 N v b m R v c y 9 B d X R v U m V t b 3 Z l Z E N v b H V t b n M x L n t Q R 0 k s O H 0 m c X V v d D s s J n F 1 b 3 Q 7 U 2 V j d G l v b j E v Q 2 9 u Z G 9 z L 0 F 1 d G 9 S Z W 1 v d m V k Q 2 9 s d W 1 u c z E u e 1 Y v Q y w 5 f S Z x d W 9 0 O y w m c X V v d D t T Z W N 0 a W 9 u M S 9 D b 2 5 k b 3 M v Q X V 0 b 1 J l b W 9 2 Z W R D b 2 x 1 b W 5 z M S 5 7 R U d J L D E w f S Z x d W 9 0 O y w m c X V v d D t T Z W N 0 a W 9 u M S 9 D b 2 5 k b 3 M v Q X V 0 b 1 J l b W 9 2 Z W R D b 2 x 1 b W 5 z M S 5 7 J S B F e H A u L D E x f S Z x d W 9 0 O y w m c X V v d D t T Z W N 0 a W 9 u M S 9 D b 2 5 k b 3 M v Q X V 0 b 1 J l b W 9 2 Z W R D b 2 x 1 b W 5 z M S 5 7 T k 9 J L D E y f S Z x d W 9 0 O y w m c X V v d D t T Z W N 0 a W 9 u M S 9 D b 2 5 k b 3 M v Q X V 0 b 1 J l b W 9 2 Z W R D b 2 x 1 b W 5 z M S 5 7 Q 2 F w I F J h d G U s M T N 9 J n F 1 b 3 Q 7 L C Z x d W 9 0 O 1 N l Y 3 R p b 2 4 x L 0 N v b m R v c y 9 B d X R v U m V t b 3 Z l Z E N v b H V t b n M x L n t U Y X g g T G 9 h Z C w x N H 0 m c X V v d D s s J n F 1 b 3 Q 7 U 2 V j d G l v b j E v Q 2 9 u Z G 9 z L 0 F 1 d G 9 S Z W 1 v d m V k Q 2 9 s d W 1 u c z E u e 0 x v Y W R l Z C B D Y X A s M T V 9 J n F 1 b 3 Q 7 L C Z x d W 9 0 O 1 N l Y 3 R p b 2 4 x L 0 N v b m R v c y 9 B d X R v U m V t b 3 Z l Z E N v b H V t b n M x L n t M O k I g U m F 0 a W 8 s M T Z 9 J n F 1 b 3 Q 7 L C Z x d W 9 0 O 1 N l Y 3 R p b 2 4 x L 0 N v b m R v c y 9 B d X R v U m V t b 3 Z l Z E N v b H V t b n M x L n t F e G N l c 3 M g T G F u Z C B B c m V h L D E 3 f S Z x d W 9 0 O y w m c X V v d D t T Z W N 0 a W 9 u M S 9 D b 2 5 k b 3 M v Q X V 0 b 1 J l b W 9 2 Z W R D b 2 x 1 b W 5 z M S 5 7 R X h j Z X N z I E x h b m Q g V m F s d W U s M T h 9 J n F 1 b 3 Q 7 L C Z x d W 9 0 O 1 N l Y 3 R p b 2 4 x L 0 N v b m R v c y 9 B d X R v U m V t b 3 Z l Z E N v b H V t b n M x L n t U b 3 R h b C B M Y W 5 k I F Z h b C w x O X 0 m c X V v d D s s J n F 1 b 3 Q 7 U 2 V j d G l v b j E v Q 2 9 u Z G 9 z L 0 F 1 d G 9 S Z W 1 v d m V k Q 2 9 s d W 1 u c z E u e 0 1 h c m t l d C B W Y W x 1 Z S w y M H 0 m c X V v d D s s J n F 1 b 3 Q 7 U 2 V j d G l v b j E v Q 2 9 u Z G 9 z L 0 F 1 d G 9 S Z W 1 v d m V k Q 2 9 s d W 1 u c z E u e 0 Z p b m F s I E 1 W I C 8 g U 0 Y s M j F 9 J n F 1 b 3 Q 7 L C Z x d W 9 0 O 1 N l Y 3 R p b 2 4 x L 0 N v b m R v c y 9 B d X R v U m V t b 3 Z l Z E N v b H V t b n M x L n s y M D I 2 I F B h c n R p Y W w g V m F s d W U s M j J 9 J n F 1 b 3 Q 7 L C Z x d W 9 0 O 1 N l Y 3 R p b 2 4 x L 0 N v b m R v c y 9 B d X R v U m V t b 3 Z l Z E N v b H V t b n M x L n s y M D I 2 I F B h c n R p Y W w g V m F s d W U g U m V h c 2 9 u L D I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Z G 9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R v c y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F z U 3 R h d G l v b l 9 W Y W x 1 Y X R p b 2 5 N b 2 R l b C 9 H Y X N T d G F 0 a W 9 u X 1 Z h b H V h d G l v b k 1 v Z G V s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F z U 3 R h d G l v b l 9 W Y W x 1 Y X R p b 2 5 N b 2 R l b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X N T d G F 0 a W 9 u X 1 Z h b H V h d G l v b k 1 v Z G V s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3 R l b H N f V m F s d W F 0 a W 9 u T W 9 k Z W w v S G 9 0 Z W x z X 1 Z h b H V h d G l v b k 1 v Z G V s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9 0 Z W x z X 1 Z h b H V h d G l v b k 1 v Z G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Z H V z d H J p Y W x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g z Y m M 5 Z j E t M W N i Z i 0 0 O T k x L T h l M W E t N T N k N G Y w Y T R l N T I y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R d W V y e U d y b 3 V w S U Q i I F Z h b H V l P S J z Z G Q w M T g x M D M t M T R h Z i 0 0 N j h h L T k w Y m U t Z G J m M z d j Y m I 1 M D F i I i A v P j x F b n R y e S B U e X B l P S J G a W x s V G F y Z 2 V 0 I i B W Y W x 1 Z T 0 i c 0 l u Z H V z d H J p Y W x z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4 L T E 2 V D I y O j A 2 O j M y L j k x M z A 0 N z h a I i A v P j x F b n R y e S B U e X B l P S J G a W x s Q 2 9 1 b n Q i I F Z h b H V l P S J s N D U i I C 8 + P E V u d H J 5 I F R 5 c G U 9 I k Z p b G x D b 2 x 1 b W 5 U e X B l c y I g V m F s d W U 9 I n N B Q U F B Q U F B Q U F B Q U F B Q U F B Q U F B Q U F B Q U F B Q U F B Q U F B Q U F B Q T 0 i I C 8 + P E V u d H J 5 I F R 5 c G U 9 I k Z p b G x D b 2 x 1 b W 5 O Y W 1 l c y I g V m F s d W U 9 I n N b J n F 1 b 3 Q 7 S 2 V 5 U E l O J n F 1 b 3 Q 7 L C Z x d W 9 0 O 1 B J T n M m c X V v d D s s J n F 1 b 3 Q 7 Q 2 x h c 3 N l c y Z x d W 9 0 O y w m c X V v d D t B Z G R y Z X N z J n F 1 b 3 Q 7 L C Z x d W 9 0 O 1 R h e C B E a X N 0 c m l j d C Z x d W 9 0 O y w m c X V v d D t M Y W 5 k L l R v d G F s I F N G J n F 1 b 3 Q 7 L C Z x d W 9 0 O 1 N 1 Y m N s Y X N z M i Z x d W 9 0 O y w m c X V v d D t C b G R n U 0 Y m c X V v d D s s J n F 1 b 3 Q 7 W W V h c k J s d C Z x d W 9 0 O y w m c X V v d D t J b n Z l c 3 R t Z W 5 0 I F J h d G l u Z y Z x d W 9 0 O y w m c X V v d D t B Z G o g U m V u d C A k L 1 N G J n F 1 b 3 Q 7 L C Z x d W 9 0 O 1 B H S S Z x d W 9 0 O y w m c X V v d D t W L 0 M m c X V v d D s s J n F 1 b 3 Q 7 R U d J J n F 1 b 3 Q 7 L C Z x d W 9 0 O y U g R X h w L i Z x d W 9 0 O y w m c X V v d D t O T 0 k m c X V v d D s s J n F 1 b 3 Q 7 Q 2 F w I F J h d G U m c X V v d D s s J n F 1 b 3 Q 7 V G F 4 I E x v Y W Q m c X V v d D s s J n F 1 b 3 Q 7 T G 9 h Z G V k I E N h c C Z x d W 9 0 O y w m c X V v d D t M O k I g U m F 0 a W 8 m c X V v d D s s J n F 1 b 3 Q 7 R X h j Z X N z I E x h b m Q g Q X J l Y S Z x d W 9 0 O y w m c X V v d D t F e G N l c 3 M g T G F u Z C B W Y W x 1 Z S Z x d W 9 0 O y w m c X V v d D t N Y X J r Z X Q g V m F s d W U m c X V v d D s s J n F 1 b 3 Q 7 R m l u Y W w g T V Y g L y B T R i Z x d W 9 0 O y w m c X V v d D s y M D I 2 I F B h c n R p Y W w g V m F s d W U m c X V v d D s s J n F 1 b 3 Q 7 M j A y N i B Q Y X J 0 a W F s I F Z h b H V l I F J l Y X N v b i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Z H V z d H J p Y W x z L 0 F 1 d G 9 S Z W 1 v d m V k Q 2 9 s d W 1 u c z E u e 0 t l e V B J T i w w f S Z x d W 9 0 O y w m c X V v d D t T Z W N 0 a W 9 u M S 9 J b m R 1 c 3 R y a W F s c y 9 B d X R v U m V t b 3 Z l Z E N v b H V t b n M x L n t Q S U 5 z L D F 9 J n F 1 b 3 Q 7 L C Z x d W 9 0 O 1 N l Y 3 R p b 2 4 x L 0 l u Z H V z d H J p Y W x z L 0 F 1 d G 9 S Z W 1 v d m V k Q 2 9 s d W 1 u c z E u e 0 N s Y X N z Z X M s M n 0 m c X V v d D s s J n F 1 b 3 Q 7 U 2 V j d G l v b j E v S W 5 k d X N 0 c m l h b H M v Q X V 0 b 1 J l b W 9 2 Z W R D b 2 x 1 b W 5 z M S 5 7 Q W R k c m V z c y w z f S Z x d W 9 0 O y w m c X V v d D t T Z W N 0 a W 9 u M S 9 J b m R 1 c 3 R y a W F s c y 9 B d X R v U m V t b 3 Z l Z E N v b H V t b n M x L n t U Y X g g R G l z d H J p Y 3 Q s N H 0 m c X V v d D s s J n F 1 b 3 Q 7 U 2 V j d G l v b j E v S W 5 k d X N 0 c m l h b H M v Q X V 0 b 1 J l b W 9 2 Z W R D b 2 x 1 b W 5 z M S 5 7 T G F u Z C 5 U b 3 R h b C B T R i w 1 f S Z x d W 9 0 O y w m c X V v d D t T Z W N 0 a W 9 u M S 9 J b m R 1 c 3 R y a W F s c y 9 B d X R v U m V t b 3 Z l Z E N v b H V t b n M x L n t T d W J j b G F z c z I s N n 0 m c X V v d D s s J n F 1 b 3 Q 7 U 2 V j d G l v b j E v S W 5 k d X N 0 c m l h b H M v Q X V 0 b 1 J l b W 9 2 Z W R D b 2 x 1 b W 5 z M S 5 7 Q m x k Z 1 N G L D d 9 J n F 1 b 3 Q 7 L C Z x d W 9 0 O 1 N l Y 3 R p b 2 4 x L 0 l u Z H V z d H J p Y W x z L 0 F 1 d G 9 S Z W 1 v d m V k Q 2 9 s d W 1 u c z E u e 1 l l Y X J C b H Q s O H 0 m c X V v d D s s J n F 1 b 3 Q 7 U 2 V j d G l v b j E v S W 5 k d X N 0 c m l h b H M v Q X V 0 b 1 J l b W 9 2 Z W R D b 2 x 1 b W 5 z M S 5 7 S W 5 2 Z X N 0 b W V u d C B S Y X R p b m c s O X 0 m c X V v d D s s J n F 1 b 3 Q 7 U 2 V j d G l v b j E v S W 5 k d X N 0 c m l h b H M v Q X V 0 b 1 J l b W 9 2 Z W R D b 2 x 1 b W 5 z M S 5 7 Q W R q I F J l b n Q g J C 9 T R i w x M H 0 m c X V v d D s s J n F 1 b 3 Q 7 U 2 V j d G l v b j E v S W 5 k d X N 0 c m l h b H M v Q X V 0 b 1 J l b W 9 2 Z W R D b 2 x 1 b W 5 z M S 5 7 U E d J L D E x f S Z x d W 9 0 O y w m c X V v d D t T Z W N 0 a W 9 u M S 9 J b m R 1 c 3 R y a W F s c y 9 B d X R v U m V t b 3 Z l Z E N v b H V t b n M x L n t W L 0 M s M T J 9 J n F 1 b 3 Q 7 L C Z x d W 9 0 O 1 N l Y 3 R p b 2 4 x L 0 l u Z H V z d H J p Y W x z L 0 F 1 d G 9 S Z W 1 v d m V k Q 2 9 s d W 1 u c z E u e 0 V H S S w x M 3 0 m c X V v d D s s J n F 1 b 3 Q 7 U 2 V j d G l v b j E v S W 5 k d X N 0 c m l h b H M v Q X V 0 b 1 J l b W 9 2 Z W R D b 2 x 1 b W 5 z M S 5 7 J S B F e H A u L D E 0 f S Z x d W 9 0 O y w m c X V v d D t T Z W N 0 a W 9 u M S 9 J b m R 1 c 3 R y a W F s c y 9 B d X R v U m V t b 3 Z l Z E N v b H V t b n M x L n t O T 0 k s M T V 9 J n F 1 b 3 Q 7 L C Z x d W 9 0 O 1 N l Y 3 R p b 2 4 x L 0 l u Z H V z d H J p Y W x z L 0 F 1 d G 9 S Z W 1 v d m V k Q 2 9 s d W 1 u c z E u e 0 N h c C B S Y X R l L D E 2 f S Z x d W 9 0 O y w m c X V v d D t T Z W N 0 a W 9 u M S 9 J b m R 1 c 3 R y a W F s c y 9 B d X R v U m V t b 3 Z l Z E N v b H V t b n M x L n t U Y X g g T G 9 h Z C w x N 3 0 m c X V v d D s s J n F 1 b 3 Q 7 U 2 V j d G l v b j E v S W 5 k d X N 0 c m l h b H M v Q X V 0 b 1 J l b W 9 2 Z W R D b 2 x 1 b W 5 z M S 5 7 T G 9 h Z G V k I E N h c C w x O H 0 m c X V v d D s s J n F 1 b 3 Q 7 U 2 V j d G l v b j E v S W 5 k d X N 0 c m l h b H M v Q X V 0 b 1 J l b W 9 2 Z W R D b 2 x 1 b W 5 z M S 5 7 T D p C I F J h d G l v L D E 5 f S Z x d W 9 0 O y w m c X V v d D t T Z W N 0 a W 9 u M S 9 J b m R 1 c 3 R y a W F s c y 9 B d X R v U m V t b 3 Z l Z E N v b H V t b n M x L n t F e G N l c 3 M g T G F u Z C B B c m V h L D I w f S Z x d W 9 0 O y w m c X V v d D t T Z W N 0 a W 9 u M S 9 J b m R 1 c 3 R y a W F s c y 9 B d X R v U m V t b 3 Z l Z E N v b H V t b n M x L n t F e G N l c 3 M g T G F u Z C B W Y W x 1 Z S w y M X 0 m c X V v d D s s J n F 1 b 3 Q 7 U 2 V j d G l v b j E v S W 5 k d X N 0 c m l h b H M v Q X V 0 b 1 J l b W 9 2 Z W R D b 2 x 1 b W 5 z M S 5 7 T W F y a 2 V 0 I F Z h b H V l L D I y f S Z x d W 9 0 O y w m c X V v d D t T Z W N 0 a W 9 u M S 9 J b m R 1 c 3 R y a W F s c y 9 B d X R v U m V t b 3 Z l Z E N v b H V t b n M x L n t G a W 5 h b C B N V i A v I F N G L D I z f S Z x d W 9 0 O y w m c X V v d D t T Z W N 0 a W 9 u M S 9 J b m R 1 c 3 R y a W F s c y 9 B d X R v U m V t b 3 Z l Z E N v b H V t b n M x L n s y M D I 2 I F B h c n R p Y W w g V m F s d W U s M j R 9 J n F 1 b 3 Q 7 L C Z x d W 9 0 O 1 N l Y 3 R p b 2 4 x L 0 l u Z H V z d H J p Y W x z L 0 F 1 d G 9 S Z W 1 v d m V k Q 2 9 s d W 1 u c z E u e z I w M j Y g U G F y d G l h b C B W Y W x 1 Z S B S Z W F z b 2 4 s M j V 9 J n F 1 b 3 Q 7 X S w m c X V v d D t D b 2 x 1 b W 5 D b 3 V u d C Z x d W 9 0 O z o y N i w m c X V v d D t L Z X l D b 2 x 1 b W 5 O Y W 1 l c y Z x d W 9 0 O z p b X S w m c X V v d D t D b 2 x 1 b W 5 J Z G V u d G l 0 a W V z J n F 1 b 3 Q 7 O l s m c X V v d D t T Z W N 0 a W 9 u M S 9 J b m R 1 c 3 R y a W F s c y 9 B d X R v U m V t b 3 Z l Z E N v b H V t b n M x L n t L Z X l Q S U 4 s M H 0 m c X V v d D s s J n F 1 b 3 Q 7 U 2 V j d G l v b j E v S W 5 k d X N 0 c m l h b H M v Q X V 0 b 1 J l b W 9 2 Z W R D b 2 x 1 b W 5 z M S 5 7 U E l O c y w x f S Z x d W 9 0 O y w m c X V v d D t T Z W N 0 a W 9 u M S 9 J b m R 1 c 3 R y a W F s c y 9 B d X R v U m V t b 3 Z l Z E N v b H V t b n M x L n t D b G F z c 2 V z L D J 9 J n F 1 b 3 Q 7 L C Z x d W 9 0 O 1 N l Y 3 R p b 2 4 x L 0 l u Z H V z d H J p Y W x z L 0 F 1 d G 9 S Z W 1 v d m V k Q 2 9 s d W 1 u c z E u e 0 F k Z H J l c 3 M s M 3 0 m c X V v d D s s J n F 1 b 3 Q 7 U 2 V j d G l v b j E v S W 5 k d X N 0 c m l h b H M v Q X V 0 b 1 J l b W 9 2 Z W R D b 2 x 1 b W 5 z M S 5 7 V G F 4 I E R p c 3 R y a W N 0 L D R 9 J n F 1 b 3 Q 7 L C Z x d W 9 0 O 1 N l Y 3 R p b 2 4 x L 0 l u Z H V z d H J p Y W x z L 0 F 1 d G 9 S Z W 1 v d m V k Q 2 9 s d W 1 u c z E u e 0 x h b m Q u V G 9 0 Y W w g U 0 Y s N X 0 m c X V v d D s s J n F 1 b 3 Q 7 U 2 V j d G l v b j E v S W 5 k d X N 0 c m l h b H M v Q X V 0 b 1 J l b W 9 2 Z W R D b 2 x 1 b W 5 z M S 5 7 U 3 V i Y 2 x h c 3 M y L D Z 9 J n F 1 b 3 Q 7 L C Z x d W 9 0 O 1 N l Y 3 R p b 2 4 x L 0 l u Z H V z d H J p Y W x z L 0 F 1 d G 9 S Z W 1 v d m V k Q 2 9 s d W 1 u c z E u e 0 J s Z G d T R i w 3 f S Z x d W 9 0 O y w m c X V v d D t T Z W N 0 a W 9 u M S 9 J b m R 1 c 3 R y a W F s c y 9 B d X R v U m V t b 3 Z l Z E N v b H V t b n M x L n t Z Z W F y Q m x 0 L D h 9 J n F 1 b 3 Q 7 L C Z x d W 9 0 O 1 N l Y 3 R p b 2 4 x L 0 l u Z H V z d H J p Y W x z L 0 F 1 d G 9 S Z W 1 v d m V k Q 2 9 s d W 1 u c z E u e 0 l u d m V z d G 1 l b n Q g U m F 0 a W 5 n L D l 9 J n F 1 b 3 Q 7 L C Z x d W 9 0 O 1 N l Y 3 R p b 2 4 x L 0 l u Z H V z d H J p Y W x z L 0 F 1 d G 9 S Z W 1 v d m V k Q 2 9 s d W 1 u c z E u e 0 F k a i B S Z W 5 0 I C Q v U 0 Y s M T B 9 J n F 1 b 3 Q 7 L C Z x d W 9 0 O 1 N l Y 3 R p b 2 4 x L 0 l u Z H V z d H J p Y W x z L 0 F 1 d G 9 S Z W 1 v d m V k Q 2 9 s d W 1 u c z E u e 1 B H S S w x M X 0 m c X V v d D s s J n F 1 b 3 Q 7 U 2 V j d G l v b j E v S W 5 k d X N 0 c m l h b H M v Q X V 0 b 1 J l b W 9 2 Z W R D b 2 x 1 b W 5 z M S 5 7 V i 9 D L D E y f S Z x d W 9 0 O y w m c X V v d D t T Z W N 0 a W 9 u M S 9 J b m R 1 c 3 R y a W F s c y 9 B d X R v U m V t b 3 Z l Z E N v b H V t b n M x L n t F R 0 k s M T N 9 J n F 1 b 3 Q 7 L C Z x d W 9 0 O 1 N l Y 3 R p b 2 4 x L 0 l u Z H V z d H J p Y W x z L 0 F 1 d G 9 S Z W 1 v d m V k Q 2 9 s d W 1 u c z E u e y U g R X h w L i w x N H 0 m c X V v d D s s J n F 1 b 3 Q 7 U 2 V j d G l v b j E v S W 5 k d X N 0 c m l h b H M v Q X V 0 b 1 J l b W 9 2 Z W R D b 2 x 1 b W 5 z M S 5 7 T k 9 J L D E 1 f S Z x d W 9 0 O y w m c X V v d D t T Z W N 0 a W 9 u M S 9 J b m R 1 c 3 R y a W F s c y 9 B d X R v U m V t b 3 Z l Z E N v b H V t b n M x L n t D Y X A g U m F 0 Z S w x N n 0 m c X V v d D s s J n F 1 b 3 Q 7 U 2 V j d G l v b j E v S W 5 k d X N 0 c m l h b H M v Q X V 0 b 1 J l b W 9 2 Z W R D b 2 x 1 b W 5 z M S 5 7 V G F 4 I E x v Y W Q s M T d 9 J n F 1 b 3 Q 7 L C Z x d W 9 0 O 1 N l Y 3 R p b 2 4 x L 0 l u Z H V z d H J p Y W x z L 0 F 1 d G 9 S Z W 1 v d m V k Q 2 9 s d W 1 u c z E u e 0 x v Y W R l Z C B D Y X A s M T h 9 J n F 1 b 3 Q 7 L C Z x d W 9 0 O 1 N l Y 3 R p b 2 4 x L 0 l u Z H V z d H J p Y W x z L 0 F 1 d G 9 S Z W 1 v d m V k Q 2 9 s d W 1 u c z E u e 0 w 6 Q i B S Y X R p b y w x O X 0 m c X V v d D s s J n F 1 b 3 Q 7 U 2 V j d G l v b j E v S W 5 k d X N 0 c m l h b H M v Q X V 0 b 1 J l b W 9 2 Z W R D b 2 x 1 b W 5 z M S 5 7 R X h j Z X N z I E x h b m Q g Q X J l Y S w y M H 0 m c X V v d D s s J n F 1 b 3 Q 7 U 2 V j d G l v b j E v S W 5 k d X N 0 c m l h b H M v Q X V 0 b 1 J l b W 9 2 Z W R D b 2 x 1 b W 5 z M S 5 7 R X h j Z X N z I E x h b m Q g V m F s d W U s M j F 9 J n F 1 b 3 Q 7 L C Z x d W 9 0 O 1 N l Y 3 R p b 2 4 x L 0 l u Z H V z d H J p Y W x z L 0 F 1 d G 9 S Z W 1 v d m V k Q 2 9 s d W 1 u c z E u e 0 1 h c m t l d C B W Y W x 1 Z S w y M n 0 m c X V v d D s s J n F 1 b 3 Q 7 U 2 V j d G l v b j E v S W 5 k d X N 0 c m l h b H M v Q X V 0 b 1 J l b W 9 2 Z W R D b 2 x 1 b W 5 z M S 5 7 R m l u Y W w g T V Y g L y B T R i w y M 3 0 m c X V v d D s s J n F 1 b 3 Q 7 U 2 V j d G l v b j E v S W 5 k d X N 0 c m l h b H M v Q X V 0 b 1 J l b W 9 2 Z W R D b 2 x 1 b W 5 z M S 5 7 M j A y N i B Q Y X J 0 a W F s I F Z h b H V l L D I 0 f S Z x d W 9 0 O y w m c X V v d D t T Z W N 0 a W 9 u M S 9 J b m R 1 c 3 R y a W F s c y 9 B d X R v U m V t b 3 Z l Z E N v b H V t b n M x L n s y M D I 2 I F B h c n R p Y W w g V m F s d W U g U m V h c 2 9 u L D I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k d X N 0 c m l h b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k d X N 0 c m l h b H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Z m F t a W x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j c 1 M 2 E x Z j Q t O G E 5 Y i 0 0 Z T k z L T g 5 O T k t O T U 1 M z Q 5 M 2 R i O D k 4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R d W V y e U d y b 3 V w S U Q i I F Z h b H V l P S J z Z G Q w M T g x M D M t M T R h Z i 0 0 N j h h L T k w Y m U t Z G J m M z d j Y m I 1 M D F i I i A v P j x F b n R y e S B U e X B l P S J G a W x s V G F y Z 2 V 0 I i B W Y W x 1 Z T 0 i c 0 1 1 b H R p Z m F t a W x 5 I i A v P j x F b n R y e S B U e X B l P S J G a W x s R X J y b 3 J D b 3 V u d C I g V m F s d W U 9 I m w x I i A v P j x F b n R y e S B U e X B l P S J G a W x s R X J y b 3 J D b 2 R l I i B W Y W x 1 Z T 0 i c 1 V u a 2 5 v d 2 4 i I C 8 + P E V u d H J 5 I F R 5 c G U 9 I k Z p b G x M Y X N 0 V X B k Y X R l Z C I g V m F s d W U 9 I m Q y M D I 2 L T A 4 L T E 2 V D I y O j A 2 O j M y L j k z M z Q 5 O T F a I i A v P j x F b n R y e S B U e X B l P S J G a W x s Q 2 9 1 b n Q i I F Z h b H V l P S J s M T c i I C 8 + P E V u d H J 5 I F R 5 c G U 9 I k Z p b G x D b 2 x 1 b W 5 U e X B l c y I g V m F s d W U 9 I n N B Q U F B Q U F B Q U F B Q U F B Q U F B Q U F B Q U F B Q U F B Q U F F Q U F B Q U F B Q U F B Q U E 9 I i A v P j x F b n R y e S B U e X B l P S J G a W x s Q 2 9 s d W 1 u T m F t Z X M i I F Z h b H V l P S J z W y Z x d W 9 0 O 0 t l e V B J T i Z x d W 9 0 O y w m c X V v d D t Q S U 5 z J n F 1 b 3 Q 7 L C Z x d W 9 0 O 0 N s Y X N z Z X M m c X V v d D s s J n F 1 b 3 Q 7 Q W R k c m V z c y Z x d W 9 0 O y w m c X V v d D t U Y X g g R G l z d H J p Y 3 Q m c X V v d D s s J n F 1 b 3 Q 7 T G F u Z C 5 U b 3 R h b C B T R i Z x d W 9 0 O y w m c X V v d D t T d W J j b G F z c z I m c X V v d D s s J n F 1 b 3 Q 7 Q m x k Z 1 N G J n F 1 b 3 Q 7 L C Z x d W 9 0 O 1 N 0 d W R p b 3 M m c X V v d D s s J n F 1 b 3 Q 7 M U J S J n F 1 b 3 Q 7 L C Z x d W 9 0 O z J C U i Z x d W 9 0 O y w m c X V v d D s z Q l I m c X V v d D s s J n F 1 b 3 Q 7 N E J S J n F 1 b 3 Q 7 L C Z x d W 9 0 O 0 1 v Y m l s Z U h v b W V Q Y W R z J n F 1 b 3 Q 7 L C Z x d W 9 0 O 0 N v b W 1 T R i Z x d W 9 0 O y w m c X V v d D t Z Z W F y Q m x 0 J n F 1 b 3 Q 7 L C Z x d W 9 0 O 0 l u d m V z d G 1 l b n Q g U m F 0 a W 5 n J n F 1 b 3 Q 7 L C Z x d W 9 0 O 0 F k a n V z d G V k I F B H S S Z x d W 9 0 O y w m c X V v d D t W L 0 M m c X V v d D s s J n F 1 b 3 Q 7 R U d J J n F 1 b 3 Q 7 L C Z x d W 9 0 O y U g R X h w L i Z x d W 9 0 O y w m c X V v d D t O T 0 k m c X V v d D s s J n F 1 b 3 Q 7 Q 2 F w I F J h d G U m c X V v d D s s J n F 1 b 3 Q 7 V G F 4 I E x v Y W Q m c X V v d D s s J n F 1 b 3 Q 7 T G 9 h Z G V k I E N h c C Z x d W 9 0 O y w m c X V v d D t N Y X J r Z X Q g V m F s d W U m c X V v d D s s J n F 1 b 3 Q 7 R m l u Y W w g T V Y g L y B V b m l 0 J n F 1 b 3 Q 7 L C Z x d W 9 0 O z I w M j Y g U G F y d G l h b C B W Y W x 1 Z S Z x d W 9 0 O y w m c X V v d D s y M D I 2 I F B h c n R p Y W w g V m F s d W U g U m V h c 2 9 u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X V s d G l m Y W 1 p b H k v Q X V 0 b 1 J l b W 9 2 Z W R D b 2 x 1 b W 5 z M S 5 7 S 2 V 5 U E l O L D B 9 J n F 1 b 3 Q 7 L C Z x d W 9 0 O 1 N l Y 3 R p b 2 4 x L 0 1 1 b H R p Z m F t a W x 5 L 0 F 1 d G 9 S Z W 1 v d m V k Q 2 9 s d W 1 u c z E u e 1 B J T n M s M X 0 m c X V v d D s s J n F 1 b 3 Q 7 U 2 V j d G l v b j E v T X V s d G l m Y W 1 p b H k v Q X V 0 b 1 J l b W 9 2 Z W R D b 2 x 1 b W 5 z M S 5 7 Q 2 x h c 3 N l c y w y f S Z x d W 9 0 O y w m c X V v d D t T Z W N 0 a W 9 u M S 9 N d W x 0 a W Z h b W l s e S 9 B d X R v U m V t b 3 Z l Z E N v b H V t b n M x L n t B Z G R y Z X N z L D N 9 J n F 1 b 3 Q 7 L C Z x d W 9 0 O 1 N l Y 3 R p b 2 4 x L 0 1 1 b H R p Z m F t a W x 5 L 0 F 1 d G 9 S Z W 1 v d m V k Q 2 9 s d W 1 u c z E u e 1 R h e C B E a X N 0 c m l j d C w 0 f S Z x d W 9 0 O y w m c X V v d D t T Z W N 0 a W 9 u M S 9 N d W x 0 a W Z h b W l s e S 9 B d X R v U m V t b 3 Z l Z E N v b H V t b n M x L n t M Y W 5 k L l R v d G F s I F N G L D V 9 J n F 1 b 3 Q 7 L C Z x d W 9 0 O 1 N l Y 3 R p b 2 4 x L 0 1 1 b H R p Z m F t a W x 5 L 0 F 1 d G 9 S Z W 1 v d m V k Q 2 9 s d W 1 u c z E u e 1 N 1 Y m N s Y X N z M i w 2 f S Z x d W 9 0 O y w m c X V v d D t T Z W N 0 a W 9 u M S 9 N d W x 0 a W Z h b W l s e S 9 B d X R v U m V t b 3 Z l Z E N v b H V t b n M x L n t C b G R n U 0 Y s N 3 0 m c X V v d D s s J n F 1 b 3 Q 7 U 2 V j d G l v b j E v T X V s d G l m Y W 1 p b H k v Q X V 0 b 1 J l b W 9 2 Z W R D b 2 x 1 b W 5 z M S 5 7 U 3 R 1 Z G l v c y w 4 f S Z x d W 9 0 O y w m c X V v d D t T Z W N 0 a W 9 u M S 9 N d W x 0 a W Z h b W l s e S 9 B d X R v U m V t b 3 Z l Z E N v b H V t b n M x L n s x Q l I s O X 0 m c X V v d D s s J n F 1 b 3 Q 7 U 2 V j d G l v b j E v T X V s d G l m Y W 1 p b H k v Q X V 0 b 1 J l b W 9 2 Z W R D b 2 x 1 b W 5 z M S 5 7 M k J S L D E w f S Z x d W 9 0 O y w m c X V v d D t T Z W N 0 a W 9 u M S 9 N d W x 0 a W Z h b W l s e S 9 B d X R v U m V t b 3 Z l Z E N v b H V t b n M x L n s z Q l I s M T F 9 J n F 1 b 3 Q 7 L C Z x d W 9 0 O 1 N l Y 3 R p b 2 4 x L 0 1 1 b H R p Z m F t a W x 5 L 0 F 1 d G 9 S Z W 1 v d m V k Q 2 9 s d W 1 u c z E u e z R C U i w x M n 0 m c X V v d D s s J n F 1 b 3 Q 7 U 2 V j d G l v b j E v T X V s d G l m Y W 1 p b H k v Q X V 0 b 1 J l b W 9 2 Z W R D b 2 x 1 b W 5 z M S 5 7 T W 9 i a W x l S G 9 t Z V B h Z H M s M T N 9 J n F 1 b 3 Q 7 L C Z x d W 9 0 O 1 N l Y 3 R p b 2 4 x L 0 1 1 b H R p Z m F t a W x 5 L 0 F 1 d G 9 S Z W 1 v d m V k Q 2 9 s d W 1 u c z E u e 0 N v b W 1 T R i w x N H 0 m c X V v d D s s J n F 1 b 3 Q 7 U 2 V j d G l v b j E v T X V s d G l m Y W 1 p b H k v Q X V 0 b 1 J l b W 9 2 Z W R D b 2 x 1 b W 5 z M S 5 7 W W V h c k J s d C w x N X 0 m c X V v d D s s J n F 1 b 3 Q 7 U 2 V j d G l v b j E v T X V s d G l m Y W 1 p b H k v Q X V 0 b 1 J l b W 9 2 Z W R D b 2 x 1 b W 5 z M S 5 7 S W 5 2 Z X N 0 b W V u d C B S Y X R p b m c s M T Z 9 J n F 1 b 3 Q 7 L C Z x d W 9 0 O 1 N l Y 3 R p b 2 4 x L 0 1 1 b H R p Z m F t a W x 5 L 0 F 1 d G 9 S Z W 1 v d m V k Q 2 9 s d W 1 u c z E u e 0 F k a n V z d G V k I F B H S S w x N 3 0 m c X V v d D s s J n F 1 b 3 Q 7 U 2 V j d G l v b j E v T X V s d G l m Y W 1 p b H k v Q X V 0 b 1 J l b W 9 2 Z W R D b 2 x 1 b W 5 z M S 5 7 V i 9 D L D E 4 f S Z x d W 9 0 O y w m c X V v d D t T Z W N 0 a W 9 u M S 9 N d W x 0 a W Z h b W l s e S 9 B d X R v U m V t b 3 Z l Z E N v b H V t b n M x L n t F R 0 k s M T l 9 J n F 1 b 3 Q 7 L C Z x d W 9 0 O 1 N l Y 3 R p b 2 4 x L 0 1 1 b H R p Z m F t a W x 5 L 0 F 1 d G 9 S Z W 1 v d m V k Q 2 9 s d W 1 u c z E u e y U g R X h w L i w y M H 0 m c X V v d D s s J n F 1 b 3 Q 7 U 2 V j d G l v b j E v T X V s d G l m Y W 1 p b H k v Q X V 0 b 1 J l b W 9 2 Z W R D b 2 x 1 b W 5 z M S 5 7 T k 9 J L D I x f S Z x d W 9 0 O y w m c X V v d D t T Z W N 0 a W 9 u M S 9 N d W x 0 a W Z h b W l s e S 9 B d X R v U m V t b 3 Z l Z E N v b H V t b n M x L n t D Y X A g U m F 0 Z S w y M n 0 m c X V v d D s s J n F 1 b 3 Q 7 U 2 V j d G l v b j E v T X V s d G l m Y W 1 p b H k v Q X V 0 b 1 J l b W 9 2 Z W R D b 2 x 1 b W 5 z M S 5 7 V G F 4 I E x v Y W Q s M j N 9 J n F 1 b 3 Q 7 L C Z x d W 9 0 O 1 N l Y 3 R p b 2 4 x L 0 1 1 b H R p Z m F t a W x 5 L 0 F 1 d G 9 S Z W 1 v d m V k Q 2 9 s d W 1 u c z E u e 0 x v Y W R l Z C B D Y X A s M j R 9 J n F 1 b 3 Q 7 L C Z x d W 9 0 O 1 N l Y 3 R p b 2 4 x L 0 1 1 b H R p Z m F t a W x 5 L 0 F 1 d G 9 S Z W 1 v d m V k Q 2 9 s d W 1 u c z E u e 0 1 h c m t l d C B W Y W x 1 Z S w y N X 0 m c X V v d D s s J n F 1 b 3 Q 7 U 2 V j d G l v b j E v T X V s d G l m Y W 1 p b H k v Q X V 0 b 1 J l b W 9 2 Z W R D b 2 x 1 b W 5 z M S 5 7 R m l u Y W w g T V Y g L y B V b m l 0 L D I 2 f S Z x d W 9 0 O y w m c X V v d D t T Z W N 0 a W 9 u M S 9 N d W x 0 a W Z h b W l s e S 9 B d X R v U m V t b 3 Z l Z E N v b H V t b n M x L n s y M D I 2 I F B h c n R p Y W w g V m F s d W U s M j d 9 J n F 1 b 3 Q 7 L C Z x d W 9 0 O 1 N l Y 3 R p b 2 4 x L 0 1 1 b H R p Z m F t a W x 5 L 0 F 1 d G 9 S Z W 1 v d m V k Q 2 9 s d W 1 u c z E u e z I w M j Y g U G F y d G l h b C B W Y W x 1 Z S B S Z W F z b 2 4 s M j h 9 J n F 1 b 3 Q 7 X S w m c X V v d D t D b 2 x 1 b W 5 D b 3 V u d C Z x d W 9 0 O z o y O S w m c X V v d D t L Z X l D b 2 x 1 b W 5 O Y W 1 l c y Z x d W 9 0 O z p b X S w m c X V v d D t D b 2 x 1 b W 5 J Z G V u d G l 0 a W V z J n F 1 b 3 Q 7 O l s m c X V v d D t T Z W N 0 a W 9 u M S 9 N d W x 0 a W Z h b W l s e S 9 B d X R v U m V t b 3 Z l Z E N v b H V t b n M x L n t L Z X l Q S U 4 s M H 0 m c X V v d D s s J n F 1 b 3 Q 7 U 2 V j d G l v b j E v T X V s d G l m Y W 1 p b H k v Q X V 0 b 1 J l b W 9 2 Z W R D b 2 x 1 b W 5 z M S 5 7 U E l O c y w x f S Z x d W 9 0 O y w m c X V v d D t T Z W N 0 a W 9 u M S 9 N d W x 0 a W Z h b W l s e S 9 B d X R v U m V t b 3 Z l Z E N v b H V t b n M x L n t D b G F z c 2 V z L D J 9 J n F 1 b 3 Q 7 L C Z x d W 9 0 O 1 N l Y 3 R p b 2 4 x L 0 1 1 b H R p Z m F t a W x 5 L 0 F 1 d G 9 S Z W 1 v d m V k Q 2 9 s d W 1 u c z E u e 0 F k Z H J l c 3 M s M 3 0 m c X V v d D s s J n F 1 b 3 Q 7 U 2 V j d G l v b j E v T X V s d G l m Y W 1 p b H k v Q X V 0 b 1 J l b W 9 2 Z W R D b 2 x 1 b W 5 z M S 5 7 V G F 4 I E R p c 3 R y a W N 0 L D R 9 J n F 1 b 3 Q 7 L C Z x d W 9 0 O 1 N l Y 3 R p b 2 4 x L 0 1 1 b H R p Z m F t a W x 5 L 0 F 1 d G 9 S Z W 1 v d m V k Q 2 9 s d W 1 u c z E u e 0 x h b m Q u V G 9 0 Y W w g U 0 Y s N X 0 m c X V v d D s s J n F 1 b 3 Q 7 U 2 V j d G l v b j E v T X V s d G l m Y W 1 p b H k v Q X V 0 b 1 J l b W 9 2 Z W R D b 2 x 1 b W 5 z M S 5 7 U 3 V i Y 2 x h c 3 M y L D Z 9 J n F 1 b 3 Q 7 L C Z x d W 9 0 O 1 N l Y 3 R p b 2 4 x L 0 1 1 b H R p Z m F t a W x 5 L 0 F 1 d G 9 S Z W 1 v d m V k Q 2 9 s d W 1 u c z E u e 0 J s Z G d T R i w 3 f S Z x d W 9 0 O y w m c X V v d D t T Z W N 0 a W 9 u M S 9 N d W x 0 a W Z h b W l s e S 9 B d X R v U m V t b 3 Z l Z E N v b H V t b n M x L n t T d H V k a W 9 z L D h 9 J n F 1 b 3 Q 7 L C Z x d W 9 0 O 1 N l Y 3 R p b 2 4 x L 0 1 1 b H R p Z m F t a W x 5 L 0 F 1 d G 9 S Z W 1 v d m V k Q 2 9 s d W 1 u c z E u e z F C U i w 5 f S Z x d W 9 0 O y w m c X V v d D t T Z W N 0 a W 9 u M S 9 N d W x 0 a W Z h b W l s e S 9 B d X R v U m V t b 3 Z l Z E N v b H V t b n M x L n s y Q l I s M T B 9 J n F 1 b 3 Q 7 L C Z x d W 9 0 O 1 N l Y 3 R p b 2 4 x L 0 1 1 b H R p Z m F t a W x 5 L 0 F 1 d G 9 S Z W 1 v d m V k Q 2 9 s d W 1 u c z E u e z N C U i w x M X 0 m c X V v d D s s J n F 1 b 3 Q 7 U 2 V j d G l v b j E v T X V s d G l m Y W 1 p b H k v Q X V 0 b 1 J l b W 9 2 Z W R D b 2 x 1 b W 5 z M S 5 7 N E J S L D E y f S Z x d W 9 0 O y w m c X V v d D t T Z W N 0 a W 9 u M S 9 N d W x 0 a W Z h b W l s e S 9 B d X R v U m V t b 3 Z l Z E N v b H V t b n M x L n t N b 2 J p b G V I b 2 1 l U G F k c y w x M 3 0 m c X V v d D s s J n F 1 b 3 Q 7 U 2 V j d G l v b j E v T X V s d G l m Y W 1 p b H k v Q X V 0 b 1 J l b W 9 2 Z W R D b 2 x 1 b W 5 z M S 5 7 Q 2 9 t b V N G L D E 0 f S Z x d W 9 0 O y w m c X V v d D t T Z W N 0 a W 9 u M S 9 N d W x 0 a W Z h b W l s e S 9 B d X R v U m V t b 3 Z l Z E N v b H V t b n M x L n t Z Z W F y Q m x 0 L D E 1 f S Z x d W 9 0 O y w m c X V v d D t T Z W N 0 a W 9 u M S 9 N d W x 0 a W Z h b W l s e S 9 B d X R v U m V t b 3 Z l Z E N v b H V t b n M x L n t J b n Z l c 3 R t Z W 5 0 I F J h d G l u Z y w x N n 0 m c X V v d D s s J n F 1 b 3 Q 7 U 2 V j d G l v b j E v T X V s d G l m Y W 1 p b H k v Q X V 0 b 1 J l b W 9 2 Z W R D b 2 x 1 b W 5 z M S 5 7 Q W R q d X N 0 Z W Q g U E d J L D E 3 f S Z x d W 9 0 O y w m c X V v d D t T Z W N 0 a W 9 u M S 9 N d W x 0 a W Z h b W l s e S 9 B d X R v U m V t b 3 Z l Z E N v b H V t b n M x L n t W L 0 M s M T h 9 J n F 1 b 3 Q 7 L C Z x d W 9 0 O 1 N l Y 3 R p b 2 4 x L 0 1 1 b H R p Z m F t a W x 5 L 0 F 1 d G 9 S Z W 1 v d m V k Q 2 9 s d W 1 u c z E u e 0 V H S S w x O X 0 m c X V v d D s s J n F 1 b 3 Q 7 U 2 V j d G l v b j E v T X V s d G l m Y W 1 p b H k v Q X V 0 b 1 J l b W 9 2 Z W R D b 2 x 1 b W 5 z M S 5 7 J S B F e H A u L D I w f S Z x d W 9 0 O y w m c X V v d D t T Z W N 0 a W 9 u M S 9 N d W x 0 a W Z h b W l s e S 9 B d X R v U m V t b 3 Z l Z E N v b H V t b n M x L n t O T 0 k s M j F 9 J n F 1 b 3 Q 7 L C Z x d W 9 0 O 1 N l Y 3 R p b 2 4 x L 0 1 1 b H R p Z m F t a W x 5 L 0 F 1 d G 9 S Z W 1 v d m V k Q 2 9 s d W 1 u c z E u e 0 N h c C B S Y X R l L D I y f S Z x d W 9 0 O y w m c X V v d D t T Z W N 0 a W 9 u M S 9 N d W x 0 a W Z h b W l s e S 9 B d X R v U m V t b 3 Z l Z E N v b H V t b n M x L n t U Y X g g T G 9 h Z C w y M 3 0 m c X V v d D s s J n F 1 b 3 Q 7 U 2 V j d G l v b j E v T X V s d G l m Y W 1 p b H k v Q X V 0 b 1 J l b W 9 2 Z W R D b 2 x 1 b W 5 z M S 5 7 T G 9 h Z G V k I E N h c C w y N H 0 m c X V v d D s s J n F 1 b 3 Q 7 U 2 V j d G l v b j E v T X V s d G l m Y W 1 p b H k v Q X V 0 b 1 J l b W 9 2 Z W R D b 2 x 1 b W 5 z M S 5 7 T W F y a 2 V 0 I F Z h b H V l L D I 1 f S Z x d W 9 0 O y w m c X V v d D t T Z W N 0 a W 9 u M S 9 N d W x 0 a W Z h b W l s e S 9 B d X R v U m V t b 3 Z l Z E N v b H V t b n M x L n t G a W 5 h b C B N V i A v I F V u a X Q s M j Z 9 J n F 1 b 3 Q 7 L C Z x d W 9 0 O 1 N l Y 3 R p b 2 4 x L 0 1 1 b H R p Z m F t a W x 5 L 0 F 1 d G 9 S Z W 1 v d m V k Q 2 9 s d W 1 u c z E u e z I w M j Y g U G F y d G l h b C B W Y W x 1 Z S w y N 3 0 m c X V v d D s s J n F 1 b 3 Q 7 U 2 V j d G l v b j E v T X V s d G l m Y W 1 p b H k v Q X V 0 b 1 J l b W 9 2 Z W R D b 2 x 1 b W 5 z M S 5 7 M j A y N i B Q Y X J 0 a W F s I F Z h b H V l I F J l Y X N v b i w y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1 b H R p Z m F t a W x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Z m F t a W x 5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d X J z a W 5 n S G 9 t Z V 9 W Y W x 1 Y X R p b 2 5 N b 2 R l b C 9 O d X J z a W 5 n S G 9 t Z X N f V m F s d W F 0 a W 9 u T W 9 k Z W x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d X J z a W 5 n S G 9 t Z V 9 W Y W x 1 Y X R p b 2 5 N b 2 R l b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F s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F j Y 2 U x M W Z l L T J j O W E t N D c x M i 0 4 N W I w L T h k M T E 0 Y z I 4 M z I 1 M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X V l c n l H c m 9 1 c E l E I i B W Y W x 1 Z T 0 i c 2 R k M D E 4 M T A z L T E 0 Y W Y t N D Y 4 Y S 0 5 M G J l L W R i Z j M 3 Y 2 J i N T A x Y i I g L z 4 8 R W 5 0 c n k g V H l w Z T 0 i R m l s b F R h c m d l d C I g V m F s d W U 9 I n N T c G V j a W F s c y I g L z 4 8 R W 5 0 c n k g V H l w Z T 0 i R m l s b E V y c m 9 y Q 2 9 1 b n Q i I F Z h b H V l P S J s M C I g L z 4 8 R W 5 0 c n k g V H l w Z T 0 i R m l s b E x h c 3 R V c G R h d G V k I i B W Y W x 1 Z T 0 i Z D I w M j Y t M D g t M T Z U M j I 6 M D Y 6 M z I u O T c 3 M j U 4 M l o i I C 8 + P E V u d H J 5 I F R 5 c G U 9 I k Z p b G x F c n J v c k N v Z G U i I F Z h b H V l P S J z V W 5 r b m 9 3 b i I g L z 4 8 R W 5 0 c n k g V H l w Z T 0 i R m l s b E N v b H V t b l R 5 c G V z I i B W Y W x 1 Z T 0 i c 0 F B Q U F B Q U F B Q U F B Q U F B Q U F B Q U F B Q U F B Q U F B Q U F B Q U F B Q U F B P S I g L z 4 8 R W 5 0 c n k g V H l w Z T 0 i R m l s b E N v d W 5 0 I i B W Y W x 1 Z T 0 i b D Q 4 I i A v P j x F b n R y e S B U e X B l P S J G a W x s Q 2 9 s d W 1 u T m F t Z X M i I F Z h b H V l P S J z W y Z x d W 9 0 O 0 t l e V B J T i Z x d W 9 0 O y w m c X V v d D t Q S U 5 z J n F 1 b 3 Q 7 L C Z x d W 9 0 O 0 N s Y X N z Z X M m c X V v d D s s J n F 1 b 3 Q 7 Q W R k c m V z c y Z x d W 9 0 O y w m c X V v d D t U Y X g g R G l z d H J p Y 3 Q m c X V v d D s s J n F 1 b 3 Q 7 T G F u Z C 5 U b 3 R h b C B T R i Z x d W 9 0 O y w m c X V v d D t T d W J j b G F z c z I m c X V v d D s s J n F 1 b 3 Q 7 Q m x k Z 1 N G J n F 1 b 3 Q 7 L C Z x d W 9 0 O 1 l l Y X J C b H Q m c X V v d D s s J n F 1 b 3 Q 7 S W 5 2 Z X N 0 b W V u d C B S Y X R p b m c m c X V v d D s s J n F 1 b 3 Q 7 Q W R q I F J l b n Q g J C 9 T R i Z x d W 9 0 O y w m c X V v d D t Q R 0 k m c X V v d D s s J n F 1 b 3 Q 7 V i 9 D J n F 1 b 3 Q 7 L C Z x d W 9 0 O 0 V H S S Z x d W 9 0 O y w m c X V v d D s l I E V 4 c C 4 m c X V v d D s s J n F 1 b 3 Q 7 T k 9 J J n F 1 b 3 Q 7 L C Z x d W 9 0 O 0 N h c C B S Y X R l J n F 1 b 3 Q 7 L C Z x d W 9 0 O 1 R h e C B M b 2 F k J n F 1 b 3 Q 7 L C Z x d W 9 0 O 0 x v Y W R l Z C B D Y X A m c X V v d D s s J n F 1 b 3 Q 7 T D p C I F J h d G l v J n F 1 b 3 Q 7 L C Z x d W 9 0 O 0 V 4 Y 2 V z c y B M Y W 5 k I E F y Z W E m c X V v d D s s J n F 1 b 3 Q 7 R X h j Z X N z I E x h b m Q g V m F s d W U m c X V v d D s s J n F 1 b 3 Q 7 T W F y a 2 V 0 I F Z h b H V l J n F 1 b 3 Q 7 L C Z x d W 9 0 O 0 Z p b m F s I E 1 W I C 8 g U 0 Y m c X V v d D s s J n F 1 b 3 Q 7 M j A y N i B Q Y X J 0 a W F s I F Z h b H V l J n F 1 b 3 Q 7 L C Z x d W 9 0 O z I w M j Y g U G F y d G l h b C B W Y W x 1 Z S B S Z W F z b 2 4 m c X V v d D t d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c G V j a W F s c y 9 B d X R v U m V t b 3 Z l Z E N v b H V t b n M x L n t L Z X l Q S U 4 s M H 0 m c X V v d D s s J n F 1 b 3 Q 7 U 2 V j d G l v b j E v U 3 B l Y 2 l h b H M v Q X V 0 b 1 J l b W 9 2 Z W R D b 2 x 1 b W 5 z M S 5 7 U E l O c y w x f S Z x d W 9 0 O y w m c X V v d D t T Z W N 0 a W 9 u M S 9 T c G V j a W F s c y 9 B d X R v U m V t b 3 Z l Z E N v b H V t b n M x L n t D b G F z c 2 V z L D J 9 J n F 1 b 3 Q 7 L C Z x d W 9 0 O 1 N l Y 3 R p b 2 4 x L 1 N w Z W N p Y W x z L 0 F 1 d G 9 S Z W 1 v d m V k Q 2 9 s d W 1 u c z E u e 0 F k Z H J l c 3 M s M 3 0 m c X V v d D s s J n F 1 b 3 Q 7 U 2 V j d G l v b j E v U 3 B l Y 2 l h b H M v Q X V 0 b 1 J l b W 9 2 Z W R D b 2 x 1 b W 5 z M S 5 7 V G F 4 I E R p c 3 R y a W N 0 L D R 9 J n F 1 b 3 Q 7 L C Z x d W 9 0 O 1 N l Y 3 R p b 2 4 x L 1 N w Z W N p Y W x z L 0 F 1 d G 9 S Z W 1 v d m V k Q 2 9 s d W 1 u c z E u e 0 x h b m Q u V G 9 0 Y W w g U 0 Y s N X 0 m c X V v d D s s J n F 1 b 3 Q 7 U 2 V j d G l v b j E v U 3 B l Y 2 l h b H M v Q X V 0 b 1 J l b W 9 2 Z W R D b 2 x 1 b W 5 z M S 5 7 U 3 V i Y 2 x h c 3 M y L D Z 9 J n F 1 b 3 Q 7 L C Z x d W 9 0 O 1 N l Y 3 R p b 2 4 x L 1 N w Z W N p Y W x z L 0 F 1 d G 9 S Z W 1 v d m V k Q 2 9 s d W 1 u c z E u e 0 J s Z G d T R i w 3 f S Z x d W 9 0 O y w m c X V v d D t T Z W N 0 a W 9 u M S 9 T c G V j a W F s c y 9 B d X R v U m V t b 3 Z l Z E N v b H V t b n M x L n t Z Z W F y Q m x 0 L D h 9 J n F 1 b 3 Q 7 L C Z x d W 9 0 O 1 N l Y 3 R p b 2 4 x L 1 N w Z W N p Y W x z L 0 F 1 d G 9 S Z W 1 v d m V k Q 2 9 s d W 1 u c z E u e 0 l u d m V z d G 1 l b n Q g U m F 0 a W 5 n L D l 9 J n F 1 b 3 Q 7 L C Z x d W 9 0 O 1 N l Y 3 R p b 2 4 x L 1 N w Z W N p Y W x z L 0 F 1 d G 9 S Z W 1 v d m V k Q 2 9 s d W 1 u c z E u e 0 F k a i B S Z W 5 0 I C Q v U 0 Y s M T B 9 J n F 1 b 3 Q 7 L C Z x d W 9 0 O 1 N l Y 3 R p b 2 4 x L 1 N w Z W N p Y W x z L 0 F 1 d G 9 S Z W 1 v d m V k Q 2 9 s d W 1 u c z E u e 1 B H S S w x M X 0 m c X V v d D s s J n F 1 b 3 Q 7 U 2 V j d G l v b j E v U 3 B l Y 2 l h b H M v Q X V 0 b 1 J l b W 9 2 Z W R D b 2 x 1 b W 5 z M S 5 7 V i 9 D L D E y f S Z x d W 9 0 O y w m c X V v d D t T Z W N 0 a W 9 u M S 9 T c G V j a W F s c y 9 B d X R v U m V t b 3 Z l Z E N v b H V t b n M x L n t F R 0 k s M T N 9 J n F 1 b 3 Q 7 L C Z x d W 9 0 O 1 N l Y 3 R p b 2 4 x L 1 N w Z W N p Y W x z L 0 F 1 d G 9 S Z W 1 v d m V k Q 2 9 s d W 1 u c z E u e y U g R X h w L i w x N H 0 m c X V v d D s s J n F 1 b 3 Q 7 U 2 V j d G l v b j E v U 3 B l Y 2 l h b H M v Q X V 0 b 1 J l b W 9 2 Z W R D b 2 x 1 b W 5 z M S 5 7 T k 9 J L D E 1 f S Z x d W 9 0 O y w m c X V v d D t T Z W N 0 a W 9 u M S 9 T c G V j a W F s c y 9 B d X R v U m V t b 3 Z l Z E N v b H V t b n M x L n t D Y X A g U m F 0 Z S w x N n 0 m c X V v d D s s J n F 1 b 3 Q 7 U 2 V j d G l v b j E v U 3 B l Y 2 l h b H M v Q X V 0 b 1 J l b W 9 2 Z W R D b 2 x 1 b W 5 z M S 5 7 V G F 4 I E x v Y W Q s M T d 9 J n F 1 b 3 Q 7 L C Z x d W 9 0 O 1 N l Y 3 R p b 2 4 x L 1 N w Z W N p Y W x z L 0 F 1 d G 9 S Z W 1 v d m V k Q 2 9 s d W 1 u c z E u e 0 x v Y W R l Z C B D Y X A s M T h 9 J n F 1 b 3 Q 7 L C Z x d W 9 0 O 1 N l Y 3 R p b 2 4 x L 1 N w Z W N p Y W x z L 0 F 1 d G 9 S Z W 1 v d m V k Q 2 9 s d W 1 u c z E u e 0 w 6 Q i B S Y X R p b y w x O X 0 m c X V v d D s s J n F 1 b 3 Q 7 U 2 V j d G l v b j E v U 3 B l Y 2 l h b H M v Q X V 0 b 1 J l b W 9 2 Z W R D b 2 x 1 b W 5 z M S 5 7 R X h j Z X N z I E x h b m Q g Q X J l Y S w y M H 0 m c X V v d D s s J n F 1 b 3 Q 7 U 2 V j d G l v b j E v U 3 B l Y 2 l h b H M v Q X V 0 b 1 J l b W 9 2 Z W R D b 2 x 1 b W 5 z M S 5 7 R X h j Z X N z I E x h b m Q g V m F s d W U s M j F 9 J n F 1 b 3 Q 7 L C Z x d W 9 0 O 1 N l Y 3 R p b 2 4 x L 1 N w Z W N p Y W x z L 0 F 1 d G 9 S Z W 1 v d m V k Q 2 9 s d W 1 u c z E u e 0 1 h c m t l d C B W Y W x 1 Z S w y M n 0 m c X V v d D s s J n F 1 b 3 Q 7 U 2 V j d G l v b j E v U 3 B l Y 2 l h b H M v Q X V 0 b 1 J l b W 9 2 Z W R D b 2 x 1 b W 5 z M S 5 7 R m l u Y W w g T V Y g L y B T R i w y M 3 0 m c X V v d D s s J n F 1 b 3 Q 7 U 2 V j d G l v b j E v U 3 B l Y 2 l h b H M v Q X V 0 b 1 J l b W 9 2 Z W R D b 2 x 1 b W 5 z M S 5 7 M j A y N i B Q Y X J 0 a W F s I F Z h b H V l L D I 0 f S Z x d W 9 0 O y w m c X V v d D t T Z W N 0 a W 9 u M S 9 T c G V j a W F s c y 9 B d X R v U m V t b 3 Z l Z E N v b H V t b n M x L n s y M D I 2 I F B h c n R p Y W w g V m F s d W U g U m V h c 2 9 u L D I 1 f S Z x d W 9 0 O 1 0 s J n F 1 b 3 Q 7 Q 2 9 s d W 1 u Q 2 9 1 b n Q m c X V v d D s 6 M j Y s J n F 1 b 3 Q 7 S 2 V 5 Q 2 9 s d W 1 u T m F t Z X M m c X V v d D s 6 W 1 0 s J n F 1 b 3 Q 7 Q 2 9 s d W 1 u S W R l b n R p d G l l c y Z x d W 9 0 O z p b J n F 1 b 3 Q 7 U 2 V j d G l v b j E v U 3 B l Y 2 l h b H M v Q X V 0 b 1 J l b W 9 2 Z W R D b 2 x 1 b W 5 z M S 5 7 S 2 V 5 U E l O L D B 9 J n F 1 b 3 Q 7 L C Z x d W 9 0 O 1 N l Y 3 R p b 2 4 x L 1 N w Z W N p Y W x z L 0 F 1 d G 9 S Z W 1 v d m V k Q 2 9 s d W 1 u c z E u e 1 B J T n M s M X 0 m c X V v d D s s J n F 1 b 3 Q 7 U 2 V j d G l v b j E v U 3 B l Y 2 l h b H M v Q X V 0 b 1 J l b W 9 2 Z W R D b 2 x 1 b W 5 z M S 5 7 Q 2 x h c 3 N l c y w y f S Z x d W 9 0 O y w m c X V v d D t T Z W N 0 a W 9 u M S 9 T c G V j a W F s c y 9 B d X R v U m V t b 3 Z l Z E N v b H V t b n M x L n t B Z G R y Z X N z L D N 9 J n F 1 b 3 Q 7 L C Z x d W 9 0 O 1 N l Y 3 R p b 2 4 x L 1 N w Z W N p Y W x z L 0 F 1 d G 9 S Z W 1 v d m V k Q 2 9 s d W 1 u c z E u e 1 R h e C B E a X N 0 c m l j d C w 0 f S Z x d W 9 0 O y w m c X V v d D t T Z W N 0 a W 9 u M S 9 T c G V j a W F s c y 9 B d X R v U m V t b 3 Z l Z E N v b H V t b n M x L n t M Y W 5 k L l R v d G F s I F N G L D V 9 J n F 1 b 3 Q 7 L C Z x d W 9 0 O 1 N l Y 3 R p b 2 4 x L 1 N w Z W N p Y W x z L 0 F 1 d G 9 S Z W 1 v d m V k Q 2 9 s d W 1 u c z E u e 1 N 1 Y m N s Y X N z M i w 2 f S Z x d W 9 0 O y w m c X V v d D t T Z W N 0 a W 9 u M S 9 T c G V j a W F s c y 9 B d X R v U m V t b 3 Z l Z E N v b H V t b n M x L n t C b G R n U 0 Y s N 3 0 m c X V v d D s s J n F 1 b 3 Q 7 U 2 V j d G l v b j E v U 3 B l Y 2 l h b H M v Q X V 0 b 1 J l b W 9 2 Z W R D b 2 x 1 b W 5 z M S 5 7 W W V h c k J s d C w 4 f S Z x d W 9 0 O y w m c X V v d D t T Z W N 0 a W 9 u M S 9 T c G V j a W F s c y 9 B d X R v U m V t b 3 Z l Z E N v b H V t b n M x L n t J b n Z l c 3 R t Z W 5 0 I F J h d G l u Z y w 5 f S Z x d W 9 0 O y w m c X V v d D t T Z W N 0 a W 9 u M S 9 T c G V j a W F s c y 9 B d X R v U m V t b 3 Z l Z E N v b H V t b n M x L n t B Z G o g U m V u d C A k L 1 N G L D E w f S Z x d W 9 0 O y w m c X V v d D t T Z W N 0 a W 9 u M S 9 T c G V j a W F s c y 9 B d X R v U m V t b 3 Z l Z E N v b H V t b n M x L n t Q R 0 k s M T F 9 J n F 1 b 3 Q 7 L C Z x d W 9 0 O 1 N l Y 3 R p b 2 4 x L 1 N w Z W N p Y W x z L 0 F 1 d G 9 S Z W 1 v d m V k Q 2 9 s d W 1 u c z E u e 1 Y v Q y w x M n 0 m c X V v d D s s J n F 1 b 3 Q 7 U 2 V j d G l v b j E v U 3 B l Y 2 l h b H M v Q X V 0 b 1 J l b W 9 2 Z W R D b 2 x 1 b W 5 z M S 5 7 R U d J L D E z f S Z x d W 9 0 O y w m c X V v d D t T Z W N 0 a W 9 u M S 9 T c G V j a W F s c y 9 B d X R v U m V t b 3 Z l Z E N v b H V t b n M x L n s l I E V 4 c C 4 s M T R 9 J n F 1 b 3 Q 7 L C Z x d W 9 0 O 1 N l Y 3 R p b 2 4 x L 1 N w Z W N p Y W x z L 0 F 1 d G 9 S Z W 1 v d m V k Q 2 9 s d W 1 u c z E u e 0 5 P S S w x N X 0 m c X V v d D s s J n F 1 b 3 Q 7 U 2 V j d G l v b j E v U 3 B l Y 2 l h b H M v Q X V 0 b 1 J l b W 9 2 Z W R D b 2 x 1 b W 5 z M S 5 7 Q 2 F w I F J h d G U s M T Z 9 J n F 1 b 3 Q 7 L C Z x d W 9 0 O 1 N l Y 3 R p b 2 4 x L 1 N w Z W N p Y W x z L 0 F 1 d G 9 S Z W 1 v d m V k Q 2 9 s d W 1 u c z E u e 1 R h e C B M b 2 F k L D E 3 f S Z x d W 9 0 O y w m c X V v d D t T Z W N 0 a W 9 u M S 9 T c G V j a W F s c y 9 B d X R v U m V t b 3 Z l Z E N v b H V t b n M x L n t M b 2 F k Z W Q g Q 2 F w L D E 4 f S Z x d W 9 0 O y w m c X V v d D t T Z W N 0 a W 9 u M S 9 T c G V j a W F s c y 9 B d X R v U m V t b 3 Z l Z E N v b H V t b n M x L n t M O k I g U m F 0 a W 8 s M T l 9 J n F 1 b 3 Q 7 L C Z x d W 9 0 O 1 N l Y 3 R p b 2 4 x L 1 N w Z W N p Y W x z L 0 F 1 d G 9 S Z W 1 v d m V k Q 2 9 s d W 1 u c z E u e 0 V 4 Y 2 V z c y B M Y W 5 k I E F y Z W E s M j B 9 J n F 1 b 3 Q 7 L C Z x d W 9 0 O 1 N l Y 3 R p b 2 4 x L 1 N w Z W N p Y W x z L 0 F 1 d G 9 S Z W 1 v d m V k Q 2 9 s d W 1 u c z E u e 0 V 4 Y 2 V z c y B M Y W 5 k I F Z h b H V l L D I x f S Z x d W 9 0 O y w m c X V v d D t T Z W N 0 a W 9 u M S 9 T c G V j a W F s c y 9 B d X R v U m V t b 3 Z l Z E N v b H V t b n M x L n t N Y X J r Z X Q g V m F s d W U s M j J 9 J n F 1 b 3 Q 7 L C Z x d W 9 0 O 1 N l Y 3 R p b 2 4 x L 1 N w Z W N p Y W x z L 0 F 1 d G 9 S Z W 1 v d m V k Q 2 9 s d W 1 u c z E u e 0 Z p b m F s I E 1 W I C 8 g U 0 Y s M j N 9 J n F 1 b 3 Q 7 L C Z x d W 9 0 O 1 N l Y 3 R p b 2 4 x L 1 N w Z W N p Y W x z L 0 F 1 d G 9 S Z W 1 v d m V k Q 2 9 s d W 1 u c z E u e z I w M j Y g U G F y d G l h b C B W Y W x 1 Z S w y N H 0 m c X V v d D s s J n F 1 b 3 Q 7 U 2 V j d G l v b j E v U 3 B l Y 2 l h b H M v Q X V 0 b 1 J l b W 9 2 Z W R D b 2 x 1 b W 5 z M S 5 7 M j A y N i B Q Y X J 0 a W F s I F Z h b H V l I F J l Y X N v b i w y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w Z W N p Y W x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Y W x z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O b 2 5 S Z X N f U E l O T G V 2 Z W w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O T U 0 Y m Y w Y y 0 3 N G U 1 L T Q x M G Y t Y W M 0 Z S 1 l O D E w M D c 3 Z T M x Y T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H c m 9 1 c E l E I i B W Y W x 1 Z T 0 i c z l l M G Q 1 O T N m L W Q 5 Z D c t N D I z N S 0 5 Y T h m L T E x Z T J l M 2 Q y Y m Q w M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T d G F 0 d X M i I F Z h b H V l P S J z Q 2 9 t c G x l d G U i I C 8 + P E V u d H J 5 I F R 5 c G U 9 I k Z p b G x M Y X N 0 V X B k Y X R l Z C I g V m F s d W U 9 I m Q y M D I 2 L T A 1 L T E 1 V D E 2 O j M w O j U w L j A 5 N T g w N z R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b G x O b 2 5 S Z X N f U E l O T G V 2 Z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T m 9 u U m V z X 1 B J T k x l d m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T m 9 u U m V z X 1 B J T k x l d m V s L 0 5 v b l J l c 1 B J T n N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E Y X R E Z X R h a W x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E 0 O T I 1 Z D c t N z c y O S 0 0 M G V k L T g w Z W M t M D N h N D Y 5 Z j E x N m R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G a W x s Z W R D b 2 1 w b G V 0 Z V J l c 3 V s d F R v V 2 9 y a 3 N o Z W V 0 I i B W Y W x 1 Z T 0 i b D A i I C 8 + P E V u d H J 5 I F R 5 c G U 9 I k 5 h b W V V c G R h d G V k Q W Z 0 Z X J G a W x s I i B W Y W x 1 Z T 0 i b D E i I C 8 + P E V u d H J 5 I F R 5 c G U 9 I l F 1 Z X J 5 R 3 J v d X B J R C I g V m F s d W U 9 I n M 5 Z T B k N T k z Z i 1 k O W Q 3 L T Q y M z U t O W E 4 Z i 0 x M W U y Z T N k M m J k M D E i I C 8 + P E V u d H J 5 I F R 5 c G U 9 I k J 1 Z m Z l c k 5 l e H R S Z W Z y Z X N o I i B W Y W x 1 Z T 0 i b D E i I C 8 + P E V u d H J 5 I F R 5 c G U 9 I k 5 h d m l n Y X R p b 2 5 T d G V w T m F t Z S I g V m F s d W U 9 I n N O Y X Z p Z 2 F 0 a W 9 u I i A v P j x F b n R y e S B U e X B l P S J G a W x s U 3 R h d H V z I i B W Y W x 1 Z T 0 i c 0 N v b X B s Z X R l I i A v P j x F b n R y e S B U e X B l P S J G a W x s T G F z d F V w Z G F 0 Z W Q i I F Z h b H V l P S J k M j A y N i 0 w N S 0 x N V Q x N j o z M D o 1 M C 4 x M z k w M D E y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2 9 t R G F 0 R G V 0 Y W l s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E Y X R E Z X R h a W x z L 0 N v b U R h d E R l d G F p b H N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O b 2 5 S Z X N Q S U 5 z X 1 B l c k t l e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3 Z T Z j O T l i L T U x O W M t N D A w O S 1 h Y W M 2 L T l m M z c z Y T Y 1 M G Y 5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k Z p b G x l Z E N v b X B s Z X R l U m V z d W x 0 V G 9 X b 3 J r c 2 h l Z X Q i I F Z h b H V l P S J s M C I g L z 4 8 R W 5 0 c n k g V H l w Z T 0 i U X V l c n l H c m 9 1 c E l E I i B W Y W x 1 Z T 0 i c z l l M G Q 1 O T N m L W Q 5 Z D c t N D I z N S 0 5 Y T h m L T E x Z T J l M 2 Q y Y m Q w M S I g L z 4 8 R W 5 0 c n k g V H l w Z T 0 i T G 9 h Z G V k V G 9 B b m F s e X N p c 1 N l c n Z p Y 2 V z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T d G F 0 d X M i I F Z h b H V l P S J z Q 2 9 t c G x l d G U i I C 8 + P E V u d H J 5 I F R 5 c G U 9 I k Z p b G x M Y X N 0 V X B k Y X R l Z C I g V m F s d W U 9 I m Q y M D I 2 L T A 1 L T E 1 V D E 2 O j M w O j U w L j E y N z k 3 M D d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b G x O b 2 5 S Z X N Q S U 5 z X 1 B l c k t l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O b 2 5 S Z X N Q S U 5 z X 1 B l c k t l e S 9 H c m 9 1 c G V k Q n l L Z X l Q S U 5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O b 2 5 S Z X N Q S U 5 z X 1 B y a W 9 y W W V h c l Z h b H N f U G V y S 2 V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F l Y z N h Y W M t N T R h Z S 0 0 M 2 Y z L T h i M G Y t M D U x Y j g 1 Y T V j M T h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R m l s b G V k Q 2 9 t c G x l d G V S Z X N 1 b H R U b 1 d v c m t z a G V l d C I g V m F s d W U 9 I m w w I i A v P j x F b n R y e S B U e X B l P S J R d W V y e U d y b 3 V w S U Q i I F Z h b H V l P S J z O W U w Z D U 5 M 2 Y t Z D l k N y 0 0 M j M 1 L T l h O G Y t M T F l M m U z Z D J i Z D A x I i A v P j x F b n R y e S B U e X B l P S J M b 2 F k Z W R U b 0 F u Y W x 5 c 2 l z U 2 V y d m l j Z X M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N 0 Y X R 1 c y I g V m F s d W U 9 I n N D b 2 1 w b G V 0 Z S I g L z 4 8 R W 5 0 c n k g V H l w Z T 0 i R m l s b E x h c 3 R V c G R h d G V k I i B W Y W x 1 Z T 0 i Z D I w M j Y t M D U t M T V U M T Y 6 M z A 6 N T A u M T M z N D k w M F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s b E 5 v b l J l c 1 B J T n N f U H J p b 3 J Z Z W F y V m F s c 1 9 Q Z X J L Z X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T m 9 u U m V z U E l O c 1 9 Q c m l v c l l l Y X J W Y W x z X 1 B l c k t l e S 9 H c m 9 1 c G V k Q n l L Z X l Q S U 5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t N T E 3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X N T d G F 0 a W 9 u X 1 Z h b H V h d G l v b k 1 v Z G V s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3 R l b H N f V m F s d W F 0 a W 9 u T W 9 k Z W w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N T Y 5 Y j R h Y i 0 5 O W F h L T Q z N D U t O T Q 2 M i 0 w Y W R m Z G U 5 O T l i N W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T d W 1 t Y X J 5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1 L T E 1 V D E 2 O j M z O j U 4 L j M 0 O T g 0 M j h a I i A v P j x F b n R y e S B U e X B l P S J G a W x s Q 2 9 s d W 1 u V H l w Z X M i I F Z h b H V l P S J z Q m d V R C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1 N 1 Y m N s Y X N z M i Z x d W 9 0 O y w m c X V v d D t U b 3 R h b C B N Y X J r Z X Q g V m F s d W U m c X V v d D s s J n F 1 b 3 Q 7 I y B v Z i B Q c m 9 w Z X J 0 a W V z J n F 1 b 3 Q 7 X S I g L z 4 8 R W 5 0 c n k g V H l w Z T 0 i R m l s b E N v d W 5 0 I i B W Y W x 1 Z T 0 i b D Q 0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b W 1 h c n k v Q X V 0 b 1 J l b W 9 2 Z W R D b 2 x 1 b W 5 z M S 5 7 U 3 V i Y 2 x h c 3 M y L D B 9 J n F 1 b 3 Q 7 L C Z x d W 9 0 O 1 N l Y 3 R p b 2 4 x L 1 N 1 b W 1 h c n k v Q X V 0 b 1 J l b W 9 2 Z W R D b 2 x 1 b W 5 z M S 5 7 V G 9 0 Y W w g T W F y a 2 V 0 I F Z h b H V l L D F 9 J n F 1 b 3 Q 7 L C Z x d W 9 0 O 1 N l Y 3 R p b 2 4 x L 1 N 1 b W 1 h c n k v Q X V 0 b 1 J l b W 9 2 Z W R D b 2 x 1 b W 5 z M S 5 7 I y B v Z i B Q c m 9 w Z X J 0 a W V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N 1 b W 1 h c n k v Q X V 0 b 1 J l b W 9 2 Z W R D b 2 x 1 b W 5 z M S 5 7 U 3 V i Y 2 x h c 3 M y L D B 9 J n F 1 b 3 Q 7 L C Z x d W 9 0 O 1 N l Y 3 R p b 2 4 x L 1 N 1 b W 1 h c n k v Q X V 0 b 1 J l b W 9 2 Z W R D b 2 x 1 b W 5 z M S 5 7 V G 9 0 Y W w g T W F y a 2 V 0 I F Z h b H V l L D F 9 J n F 1 b 3 Q 7 L C Z x d W 9 0 O 1 N l Y 3 R p b 2 4 x L 1 N 1 b W 1 h c n k v Q X V 0 b 1 J l b W 9 2 Z W R D b 2 x 1 b W 5 z M S 5 7 I y B v Z i B Q c m 9 w Z X J 0 a W V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W 1 t Y X J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1 t Y X J 5 L 0 V 4 d H J h Y 3 R l Z C U y M F R l e H Q l M j B B Z n R l c i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R v c y 9 S Z X B s Y W N l Z C U y M E V y c m 9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b G l 0 Q 2 x h c 3 N Q c m 9 w Z X J 0 a W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g x M G Q 0 N z U t N D h i N S 0 0 O D g y L T l i Z D U t N D Y y Y W E x N m U 3 M W Y 4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U Y X J n Z X Q i I F Z h b H V l P S J z U 3 B s a X R D b G F z c 1 B y b 3 B l c n R p Z X M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G a W x s T G F z d F V w Z G F 0 Z W Q i I F Z h b H V l P S J k M j A y N i 0 w N S 0 x N V Q x N j o z M T o 1 M i 4 z M z E 1 O T Y 3 W i I g L z 4 8 R W 5 0 c n k g V H l w Z T 0 i R m l s b E 9 i a m V j d F R 5 c G U i I F Z h b H V l P S J z V G F i b G U i I C 8 + P E V u d H J 5 I F R 5 c G U 9 I k x v Y W R l Z F R v Q W 5 h b H l z a X N T Z X J 2 a W N l c y I g V m F s d W U 9 I m w w I i A v P j x F b n R y e S B U e X B l P S J G a W x s Q 2 9 s d W 1 u V H l w Z X M i I F Z h b H V l P S J z Q U F B Q U F B Q U F B Q T 0 9 I i A v P j x F b n R y e S B U e X B l P S J G a W x s Q 2 9 s d W 1 u T m F t Z X M i I F Z h b H V l P S J z W y Z x d W 9 0 O 0 t l e V B J T i Z x d W 9 0 O y w m c X V v d D t Q S U 5 z J n F 1 b 3 Q 7 L C Z x d W 9 0 O 0 F k Z H J l c 3 M m c X V v d D s s J n F 1 b 3 Q 7 V G F 4 I E R p c 3 R y a W N 0 J n F 1 b 3 Q 7 L C Z x d W 9 0 O 0 N s Y X N z Z X M m c X V v d D s s J n F 1 b 3 Q 7 U 3 V i Y 2 x h c 3 M y J n F 1 b 3 Q 7 L C Z x d W 9 0 O 0 1 h c m t l d C B W Y W x 1 Z S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Q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w b G l 0 Q 2 x h c 3 N Q c m 9 w Z X J 0 a W V z L 0 F 1 d G 9 S Z W 1 v d m V k Q 2 9 s d W 1 u c z E u e 0 t l e V B J T i w w f S Z x d W 9 0 O y w m c X V v d D t T Z W N 0 a W 9 u M S 9 T c G x p d E N s Y X N z U H J v c G V y d G l l c y 9 B d X R v U m V t b 3 Z l Z E N v b H V t b n M x L n t Q S U 5 z L D F 9 J n F 1 b 3 Q 7 L C Z x d W 9 0 O 1 N l Y 3 R p b 2 4 x L 1 N w b G l 0 Q 2 x h c 3 N Q c m 9 w Z X J 0 a W V z L 0 F 1 d G 9 S Z W 1 v d m V k Q 2 9 s d W 1 u c z E u e 0 F k Z H J l c 3 M s M n 0 m c X V v d D s s J n F 1 b 3 Q 7 U 2 V j d G l v b j E v U 3 B s a X R D b G F z c 1 B y b 3 B l c n R p Z X M v Q X V 0 b 1 J l b W 9 2 Z W R D b 2 x 1 b W 5 z M S 5 7 V G F 4 I E R p c 3 R y a W N 0 L D N 9 J n F 1 b 3 Q 7 L C Z x d W 9 0 O 1 N l Y 3 R p b 2 4 x L 1 N w b G l 0 Q 2 x h c 3 N Q c m 9 w Z X J 0 a W V z L 0 F 1 d G 9 S Z W 1 v d m V k Q 2 9 s d W 1 u c z E u e 0 N s Y X N z Z X M s N H 0 m c X V v d D s s J n F 1 b 3 Q 7 U 2 V j d G l v b j E v U 3 B s a X R D b G F z c 1 B y b 3 B l c n R p Z X M v Q X V 0 b 1 J l b W 9 2 Z W R D b 2 x 1 b W 5 z M S 5 7 U 3 V i Y 2 x h c 3 M y L D V 9 J n F 1 b 3 Q 7 L C Z x d W 9 0 O 1 N l Y 3 R p b 2 4 x L 1 N w b G l 0 Q 2 x h c 3 N Q c m 9 w Z X J 0 a W V z L 0 F 1 d G 9 S Z W 1 v d m V k Q 2 9 s d W 1 u c z E u e 0 1 h c m t l d C B W Y W x 1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c G x p d E N s Y X N z U H J v c G V y d G l l c y 9 B d X R v U m V t b 3 Z l Z E N v b H V t b n M x L n t L Z X l Q S U 4 s M H 0 m c X V v d D s s J n F 1 b 3 Q 7 U 2 V j d G l v b j E v U 3 B s a X R D b G F z c 1 B y b 3 B l c n R p Z X M v Q X V 0 b 1 J l b W 9 2 Z W R D b 2 x 1 b W 5 z M S 5 7 U E l O c y w x f S Z x d W 9 0 O y w m c X V v d D t T Z W N 0 a W 9 u M S 9 T c G x p d E N s Y X N z U H J v c G V y d G l l c y 9 B d X R v U m V t b 3 Z l Z E N v b H V t b n M x L n t B Z G R y Z X N z L D J 9 J n F 1 b 3 Q 7 L C Z x d W 9 0 O 1 N l Y 3 R p b 2 4 x L 1 N w b G l 0 Q 2 x h c 3 N Q c m 9 w Z X J 0 a W V z L 0 F 1 d G 9 S Z W 1 v d m V k Q 2 9 s d W 1 u c z E u e 1 R h e C B E a X N 0 c m l j d C w z f S Z x d W 9 0 O y w m c X V v d D t T Z W N 0 a W 9 u M S 9 T c G x p d E N s Y X N z U H J v c G V y d G l l c y 9 B d X R v U m V t b 3 Z l Z E N v b H V t b n M x L n t D b G F z c 2 V z L D R 9 J n F 1 b 3 Q 7 L C Z x d W 9 0 O 1 N l Y 3 R p b 2 4 x L 1 N w b G l 0 Q 2 x h c 3 N Q c m 9 w Z X J 0 a W V z L 0 F 1 d G 9 S Z W 1 v d m V k Q 2 9 s d W 1 u c z E u e 1 N 1 Y m N s Y X N z M i w 1 f S Z x d W 9 0 O y w m c X V v d D t T Z W N 0 a W 9 u M S 9 T c G x p d E N s Y X N z U H J v c G V y d G l l c y 9 B d X R v U m V t b 3 Z l Z E N v b H V t b n M x L n t N Y X J r Z X Q g V m F s d W U s N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3 B s a X R D b G F z c 1 B y b 3 B l c n R p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s a X R D b G F z c 1 B y b 3 B l c n R p Z X M v S 2 V w d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x p d E N s Y X N z U H J v c G V y d G l l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s a X R D b G F z c 1 B y b 3 B l c n R p Z X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v U m V w b G F j Z W Q l M j B F c n J v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R 1 c 3 R y a W F s c y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W 0 1 M T c v V D E 4 X 0 h h b m 9 2 Z X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k b 3 M v V D E 4 X 0 h h b m 9 2 Z X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W Z h b W l s e S 9 U M T h f S G F u b 3 Z l c l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Y W x z L 1 Q x O F 9 I Y W 5 v d m V y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3 b n N o a X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m Z G E x Y T k 2 Y S 0 w O G U 5 L T Q 5 Y W Q t Y j k 3 Z C 0 z M D U y Z D Q x Y m I x N W Q i I C 8 + P E V u d H J 5 I F R 5 c G U 9 I k J 1 Z m Z l c k 5 l e H R S Z W Z y Z X N o I i B W Y W x 1 Z T 0 i b D E i I C 8 + P E V u d H J 5 I F R 5 c G U 9 I l J l c 3 V s d F R 5 c G U i I F Z h b H V l P S J z V G V 4 d C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T V U M T Y 6 M z A 6 N T A u M T Q 0 O D I 1 M l o i I C 8 + P E V u d H J 5 I F R 5 c G U 9 I k Z p b G x D b 2 x 1 b W 5 U e X B l c y I g V m F s d W U 9 I n N C Z z 0 9 I i A v P j x F b n R y e S B U e X B l P S J G a W x s Q 2 9 s d W 1 u T m F t Z X M i I F Z h b H V l P S J z W y Z x d W 9 0 O 1 R v d 2 5 z a G l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9 3 b n N o a X A v Q X V 0 b 1 J l b W 9 2 Z W R D b 2 x 1 b W 5 z M S 5 7 V G 9 3 b n N o a X A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9 3 b n N o a X A v Q X V 0 b 1 J l b W 9 2 Z W R D b 2 x 1 b W 5 z M S 5 7 V G 9 3 b n N o a X A s M H 0 m c X V v d D t d L C Z x d W 9 0 O 1 J l b G F 0 a W 9 u c 2 h p c E l u Z m 8 m c X V v d D s 6 W 1 1 9 I i A v P j x F b n R y e S B U e X B l P S J R d W V y e U d y b 3 V w S U Q i I F Z h b H V l P S J z Y W I z M W N m O T U t Z T N j N i 0 0 N j M z L T k 2 Y m U t Y z k 5 Y z Y 3 M T B m M z J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9 3 b n N o a X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3 b n N o a X A v V G 9 3 b n N o a X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3 b k l E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D E w Y j U 2 N j g t Z m Y 2 M S 0 0 M D M z L T k 3 Z T M t M j U z M j A 2 O T V k Y j A 5 I i A v P j x F b n R y e S B U e X B l P S J O Y X Z p Z 2 F 0 a W 9 u U 3 R l c E 5 h b W U i I F Z h b H V l P S J z T m F 2 a W d h d G l v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l F 1 Z X J 5 R 3 J v d X B J R C I g V m F s d W U 9 I n N h Y j M x Y 2 Y 5 N S 1 l M 2 M 2 L T Q 2 M z M t O T Z i Z S 1 j O T l j N j c x M G Y z M m U i I C 8 + P E V u d H J 5 I F R 5 c G U 9 I k Z p b G x M Y X N 0 V X B k Y X R l Z C I g V m F s d W U 9 I m Q y M D I 2 L T A 1 L T E 1 V D E 2 O j M w O j U w L j E 1 M D M 0 O D F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b 3 d u S U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3 b k l E L 1 R v d 2 5 f S U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t N T E 3 L 0 F k Z G V k J T I w Q 2 9 u Z G l 0 a W 9 u Y W w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t N T E 3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Z G 9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9 0 Z W x z X 1 Z h b H V h d G l v b k 1 v Z G V s L 0 F k Z G V k J T I w Q 2 9 u Z G l 0 a W 9 u Y W w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3 R l b H N f V m F s d W F 0 a W 9 u T W 9 k Z W w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R 1 c 3 R y a W F s c y 9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W Z h b W l s e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Z m F t a W x 5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n V y c 2 l u Z 0 h v b W V f V m F s d W F 0 a W 9 u T W 9 k Z W w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X N T d G F 0 a W 9 u X 1 Z h b H V h d G l v b k 1 v Z G V s L 1 J l c G x h Y 2 V k J T I w R X J y b 3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k d X N 0 c m l h b H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F s c y 9 B Z G R l Z C U y M E N v b m R p d G l v b m F s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Y 2 l h b H M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Y W x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Y 2 l h b H M v U m V t b 3 Z l Z C U y M E J v d H R v b S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t N T E 3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k b 3 M v U m V u Y W 1 l Z C U y M E N v b H V t b n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W y 3 u 2 j 4 x V O s 0 D h v o k l 3 A Y A A A A A A g A A A A A A E G Y A A A A B A A A g A A A A 7 m 2 s X t S J i 3 J r M s 7 V m T 9 O x L u p e 6 u R g a G i U p N c C y E R o M s A A A A A D o A A A A A C A A A g A A A A j l r s 4 l z Y 9 6 M j u c W Q t t R p 6 O z b X z H Q 5 C Z 0 z 4 i 7 u r e J 9 J 1 Q A A A A i Q Z 9 J g B R + x l c 2 L q 6 G v q Y u I Q K L R e P 0 U U p x R e W m 4 4 j 2 O J r o Y c t T M R H E L h V n T d y I Y N P D k 2 w U e 1 i p 6 t y + V W M l S D K S k 3 L y 3 q Y m G G j a d j E u V A n M g N A A A A A Q d v n P X 3 G / Q n s s p p y b X g G S C D W C m z p c Q H C Z r s Y d m r d C w b w n Y L y 6 y m v z j 6 L H b R y 1 P l H i m h 9 e 5 1 s 2 c S W l F O H g O t + X Q = = < / D a t a M a s h u p > 
</file>

<file path=customXml/itemProps1.xml><?xml version="1.0" encoding="utf-8"?>
<ds:datastoreItem xmlns:ds="http://schemas.openxmlformats.org/officeDocument/2006/customXml" ds:itemID="{E5A11CE1-26E9-4B1A-9423-825D3EF4BB8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TownIDs</vt:lpstr>
      <vt:lpstr>Township</vt:lpstr>
      <vt:lpstr>GasStations</vt:lpstr>
      <vt:lpstr>NursingHomes</vt:lpstr>
      <vt:lpstr>Hotels</vt:lpstr>
      <vt:lpstr>Specials</vt:lpstr>
      <vt:lpstr>Multifamily</vt:lpstr>
      <vt:lpstr>Industrials</vt:lpstr>
      <vt:lpstr>Condos</vt:lpstr>
      <vt:lpstr>Comm517</vt:lpstr>
      <vt:lpstr>Summary</vt:lpstr>
      <vt:lpstr>SplitClassProperties</vt:lpstr>
    </vt:vector>
  </TitlesOfParts>
  <Company>CCAO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Sibila (Assessor)</dc:creator>
  <cp:lastModifiedBy>Christian Belanger (Assessor)</cp:lastModifiedBy>
  <dcterms:created xsi:type="dcterms:W3CDTF">2024-02-28T21:47:13Z</dcterms:created>
  <dcterms:modified xsi:type="dcterms:W3CDTF">2026-08-19T15:34:49Z</dcterms:modified>
</cp:coreProperties>
</file>