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queryTables/queryTable1.xml" ContentType="application/vnd.openxmlformats-officedocument.spreadsheetml.queryTable+xml"/>
  <Override PartName="/xl/tables/table5.xml" ContentType="application/vnd.openxmlformats-officedocument.spreadsheetml.table+xml"/>
  <Override PartName="/xl/queryTables/queryTable2.xml" ContentType="application/vnd.openxmlformats-officedocument.spreadsheetml.queryTable+xml"/>
  <Override PartName="/xl/tables/table6.xml" ContentType="application/vnd.openxmlformats-officedocument.spreadsheetml.table+xml"/>
  <Override PartName="/xl/queryTables/queryTable3.xml" ContentType="application/vnd.openxmlformats-officedocument.spreadsheetml.queryTable+xml"/>
  <Override PartName="/xl/tables/table7.xml" ContentType="application/vnd.openxmlformats-officedocument.spreadsheetml.table+xml"/>
  <Override PartName="/xl/queryTables/queryTable4.xml" ContentType="application/vnd.openxmlformats-officedocument.spreadsheetml.queryTable+xml"/>
  <Override PartName="/xl/tables/table8.xml" ContentType="application/vnd.openxmlformats-officedocument.spreadsheetml.table+xml"/>
  <Override PartName="/xl/queryTables/queryTable5.xml" ContentType="application/vnd.openxmlformats-officedocument.spreadsheetml.queryTable+xml"/>
  <Override PartName="/xl/tables/table9.xml" ContentType="application/vnd.openxmlformats-officedocument.spreadsheetml.table+xml"/>
  <Override PartName="/xl/queryTables/queryTable6.xml" ContentType="application/vnd.openxmlformats-officedocument.spreadsheetml.queryTable+xml"/>
  <Override PartName="/xl/tables/table10.xml" ContentType="application/vnd.openxmlformats-officedocument.spreadsheetml.table+xml"/>
  <Override PartName="/xl/queryTables/queryTable7.xml" ContentType="application/vnd.openxmlformats-officedocument.spreadsheetml.queryTable+xml"/>
  <Override PartName="/xl/tables/table11.xml" ContentType="application/vnd.openxmlformats-officedocument.spreadsheetml.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fileserver\ocommon\2026 IC &amp; Comms Shared Folder\T34\"/>
    </mc:Choice>
  </mc:AlternateContent>
  <xr:revisionPtr revIDLastSave="0" documentId="13_ncr:1_{D9842563-2123-45BE-BF2C-A71234F5E785}" xr6:coauthVersionLast="47" xr6:coauthVersionMax="47" xr10:uidLastSave="{00000000-0000-0000-0000-000000000000}"/>
  <bookViews>
    <workbookView xWindow="-120" yWindow="-120" windowWidth="29040" windowHeight="15720" tabRatio="769" firstSheet="2" activeTab="6" xr2:uid="{FB2F6C32-97CF-4B9B-A955-0F407A61E43D}"/>
  </bookViews>
  <sheets>
    <sheet name="TownIDs" sheetId="36" state="hidden" r:id="rId1"/>
    <sheet name="Township" sheetId="35" r:id="rId2"/>
    <sheet name="GasStations" sheetId="26" r:id="rId3"/>
    <sheet name="Hotels" sheetId="27" r:id="rId4"/>
    <sheet name="Specials" sheetId="31" r:id="rId5"/>
    <sheet name="Multifamily" sheetId="29" r:id="rId6"/>
    <sheet name="Industrials" sheetId="28" r:id="rId7"/>
    <sheet name="Condos" sheetId="33" r:id="rId8"/>
    <sheet name="Comm517" sheetId="25" r:id="rId9"/>
    <sheet name="Summary" sheetId="32" r:id="rId10"/>
  </sheets>
  <definedNames>
    <definedName name="ExternalData_2" localSheetId="8" hidden="1">'Comm517'!$A$1:$Z$50</definedName>
    <definedName name="ExternalData_3" localSheetId="7" hidden="1">'Condos'!$A$1:$X$19</definedName>
    <definedName name="ExternalData_3" localSheetId="2" hidden="1">GasStations!$A$1:$K$6</definedName>
    <definedName name="ExternalData_3" localSheetId="3" hidden="1">Hotels!$A$1:$W$3</definedName>
    <definedName name="ExternalData_4" localSheetId="6" hidden="1">Industrials!$A$1:$Z$3</definedName>
    <definedName name="ExternalData_5" localSheetId="5" hidden="1">Multifamily!$A$1:$AC$31</definedName>
    <definedName name="ExternalData_7" localSheetId="4" hidden="1">Specials!$A$1:$Z$29</definedName>
    <definedName name="ExternalData_8" localSheetId="9" hidden="1">Summary!$A$1:$C$29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5" l="1"/>
  <c r="C18" i="36"/>
  <c r="C17" i="36"/>
  <c r="C16" i="36"/>
  <c r="C15" i="36"/>
  <c r="C14" i="36"/>
  <c r="C13" i="36"/>
  <c r="C12" i="36"/>
  <c r="C11" i="36"/>
  <c r="C10" i="36"/>
  <c r="C9" i="36"/>
  <c r="C8" i="36"/>
  <c r="C7" i="36"/>
  <c r="C6" i="36"/>
  <c r="C5" i="36"/>
  <c r="C4" i="36"/>
  <c r="C3" i="36"/>
  <c r="C2" i="36"/>
  <c r="C30" i="32" l="1"/>
  <c r="B30" i="3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6555A05-6331-4A32-A731-B2DEB9722EFD}" keepAlive="1" name="Query - AllNonRes_PINLevel" description="Connection to the 'AllNonRes_PINLevel' query in the workbook." type="5" refreshedVersion="0" background="1">
    <dbPr connection="Provider=Microsoft.Mashup.OleDb.1;Data Source=$Workbook$;Location=AllNonRes_PINLevel;Extended Properties=&quot;&quot;" command="SELECT * FROM [AllNonRes_PINLevel]"/>
  </connection>
  <connection id="2" xr16:uid="{87AAC354-821E-4B34-9787-DAD55001F604}" keepAlive="1" name="Query - AllNonResPINs_PerKey" description="Connection to the 'AllNonResPINs_PerKey' query in the workbook." type="5" refreshedVersion="0" background="1">
    <dbPr connection="Provider=Microsoft.Mashup.OleDb.1;Data Source=$Workbook$;Location=AllNonResPINs_PerKey;Extended Properties=&quot;&quot;" command="SELECT * FROM [AllNonResPINs_PerKey]"/>
  </connection>
  <connection id="3" xr16:uid="{F293B65D-AEEA-4707-8695-FD46ACA0467B}" keepAlive="1" name="Query - AllNonResPINs_PriorYearVals_PerKey" description="Connection to the 'AllNonResPINs_PriorYearVals_PerKey' query in the workbook." type="5" refreshedVersion="0" background="1">
    <dbPr connection="Provider=Microsoft.Mashup.OleDb.1;Data Source=$Workbook$;Location=AllNonResPINs_PriorYearVals_PerKey;Extended Properties=&quot;&quot;" command="SELECT * FROM [AllNonResPINs_PriorYearVals_PerKey]"/>
  </connection>
  <connection id="4" xr16:uid="{1C206D1B-0D8A-47AB-8E45-294C93FDA984}" keepAlive="1" name="Query - ComDatDetails" description="Connection to the 'ComDatDetails' query in the workbook." type="5" refreshedVersion="0" background="1">
    <dbPr connection="Provider=Microsoft.Mashup.OleDb.1;Data Source=$Workbook$;Location=ComDatDetails;Extended Properties=&quot;&quot;" command="SELECT * FROM [ComDatDetails]"/>
  </connection>
  <connection id="5" xr16:uid="{BFA8308A-A93A-43BB-A59E-95F49109B29E}" keepAlive="1" name="Query - Comm517" description="Connection to the 'Comm517' query in the workbook." type="5" refreshedVersion="8" background="1" saveData="1">
    <dbPr connection="Provider=Microsoft.Mashup.OleDb.1;Data Source=$Workbook$;Location=Comm517;Extended Properties=&quot;&quot;" command="SELECT * FROM [Comm517]"/>
  </connection>
  <connection id="6" xr16:uid="{A805969B-1E94-4EB9-A0B7-42C6FC0442FF}" keepAlive="1" name="Query - Condos" description="Connection to the 'Condos' query in the workbook." type="5" refreshedVersion="8" background="1" saveData="1">
    <dbPr connection="Provider=Microsoft.Mashup.OleDb.1;Data Source=$Workbook$;Location=Condos;Extended Properties=&quot;&quot;" command="SELECT * FROM [Condos]"/>
  </connection>
  <connection id="7" xr16:uid="{35EEAC30-D33B-439B-98C4-F428D09A7470}" keepAlive="1" name="Query - GasStation_ValuationModel" description="Connection to the 'GasStation_ValuationModel' query in the workbook." type="5" refreshedVersion="8" background="1" saveData="1">
    <dbPr connection="Provider=Microsoft.Mashup.OleDb.1;Data Source=$Workbook$;Location=GasStation_ValuationModel;Extended Properties=&quot;&quot;" command="SELECT * FROM [GasStation_ValuationModel]"/>
  </connection>
  <connection id="8" xr16:uid="{77B25436-8529-44CD-92CF-2D87C025550D}" keepAlive="1" name="Query - Hotels_ValuationModel" description="Connection to the 'Hotels_ValuationModel' query in the workbook." type="5" refreshedVersion="8" background="1" saveData="1">
    <dbPr connection="Provider=Microsoft.Mashup.OleDb.1;Data Source=$Workbook$;Location=Hotels_ValuationModel;Extended Properties=&quot;&quot;" command="SELECT * FROM [Hotels_ValuationModel]"/>
  </connection>
  <connection id="9" xr16:uid="{440C3618-6928-4312-82E4-7E87B650EC5E}" keepAlive="1" name="Query - Industrials" description="Connection to the 'Industrials' query in the workbook." type="5" refreshedVersion="8" background="1" saveData="1">
    <dbPr connection="Provider=Microsoft.Mashup.OleDb.1;Data Source=$Workbook$;Location=Industrials;Extended Properties=&quot;&quot;" command="SELECT * FROM [Industrials]"/>
  </connection>
  <connection id="10" xr16:uid="{CB03B27B-BEAB-46DF-A5D6-CD3FF32B3FAA}" keepAlive="1" name="Query - Multifamily" description="Connection to the 'Multifamily' query in the workbook." type="5" refreshedVersion="8" background="1" saveData="1">
    <dbPr connection="Provider=Microsoft.Mashup.OleDb.1;Data Source=$Workbook$;Location=Multifamily;Extended Properties=&quot;&quot;" command="SELECT * FROM [Multifamily]"/>
  </connection>
  <connection id="11" xr16:uid="{D458E211-3CFC-4DDD-83F7-23E341C49347}" keepAlive="1" name="Query - NursingHome_ValuationModel" description="Connection to the 'NursingHome_ValuationModel' query in the workbook." type="5" refreshedVersion="8" background="1" saveData="1">
    <dbPr connection="Provider=Microsoft.Mashup.OleDb.1;Data Source=$Workbook$;Location=NursingHome_ValuationModel;Extended Properties=&quot;&quot;" command="SELECT * FROM [NursingHome_ValuationModel]"/>
  </connection>
  <connection id="12" xr16:uid="{F68ED69B-6728-4964-BB06-893EBE244321}" keepAlive="1" name="Query - Specials" description="Connection to the 'Specials' query in the workbook." type="5" refreshedVersion="8" background="1" saveData="1">
    <dbPr connection="Provider=Microsoft.Mashup.OleDb.1;Data Source=$Workbook$;Location=Specials;Extended Properties=&quot;&quot;" command="SELECT * FROM [Specials]"/>
  </connection>
  <connection id="13" xr16:uid="{13B7F77F-594C-4F1F-9851-358176A823ED}" keepAlive="1" name="Query - SplitClassProperties" description="Connection to the 'SplitClassProperties' query in the workbook." type="5" refreshedVersion="8" background="1" saveData="1">
    <dbPr connection="Provider=Microsoft.Mashup.OleDb.1;Data Source=$Workbook$;Location=SplitClassProperties;Extended Properties=&quot;&quot;" command="SELECT * FROM [SplitClassProperties]"/>
  </connection>
  <connection id="14" xr16:uid="{5918D182-A425-4AF0-82B5-AEEB1B091302}" keepAlive="1" name="Query - Summary" description="Connection to the 'Summary' query in the workbook." type="5" refreshedVersion="8" background="1" saveData="1">
    <dbPr connection="Provider=Microsoft.Mashup.OleDb.1;Data Source=$Workbook$;Location=Summary;Extended Properties=&quot;&quot;" command="SELECT * FROM [Summary]"/>
  </connection>
  <connection id="15" xr16:uid="{A0964A4A-DB5A-4455-A03B-88EFA24815F0}" keepAlive="1" name="Query - TownID" description="Connection to the 'TownID' query in the workbook." type="5" refreshedVersion="0" background="1">
    <dbPr connection="Provider=Microsoft.Mashup.OleDb.1;Data Source=$Workbook$;Location=TownID;Extended Properties=&quot;&quot;" command="SELECT * FROM [TownID]"/>
  </connection>
  <connection id="16" xr16:uid="{EB4D1EB8-204E-4FB9-B131-815B42DBC458}" keepAlive="1" name="Query - Township" description="Connection to the 'Township' query in the workbook." type="5" refreshedVersion="0" background="1">
    <dbPr connection="Provider=Microsoft.Mashup.OleDb.1;Data Source=$Workbook$;Location=Township;Extended Properties=&quot;&quot;" command="SELECT * FROM [Township]"/>
  </connection>
</connections>
</file>

<file path=xl/sharedStrings.xml><?xml version="1.0" encoding="utf-8"?>
<sst xmlns="http://schemas.openxmlformats.org/spreadsheetml/2006/main" count="1196" uniqueCount="537">
  <si>
    <t>KeyPIN</t>
  </si>
  <si>
    <t>Subclass2</t>
  </si>
  <si>
    <t>5-17</t>
  </si>
  <si>
    <t>5-92</t>
  </si>
  <si>
    <t>5-97</t>
  </si>
  <si>
    <t>5-93</t>
  </si>
  <si>
    <t>5-17 5-17</t>
  </si>
  <si>
    <t>5-90 5-17</t>
  </si>
  <si>
    <t>5-22</t>
  </si>
  <si>
    <t>5-31</t>
  </si>
  <si>
    <t>5-28</t>
  </si>
  <si>
    <t>5-93 5-80</t>
  </si>
  <si>
    <t>PINs</t>
  </si>
  <si>
    <t>Classes</t>
  </si>
  <si>
    <t>77:RETAIL-MULTI TENANT</t>
  </si>
  <si>
    <t>76:RETAIL-SINGLE TENANT</t>
  </si>
  <si>
    <t>56:OFFICE-MULTITENANT</t>
  </si>
  <si>
    <t>54:OFFICE-MEDICAL OFFICE BUILDINGS/SPACES</t>
  </si>
  <si>
    <t>86:RETAIL-RESTAURANTS</t>
  </si>
  <si>
    <t>57:OFFICE-SINGLETENANT</t>
  </si>
  <si>
    <t>75:RETAIL-STRIP CENTER</t>
  </si>
  <si>
    <t>89:RETAIL-FAST FOOD (FRANCHISE)</t>
  </si>
  <si>
    <t>88:RETAIL-FAST FOOD</t>
  </si>
  <si>
    <t>84:RETAIL-SHOPPING CENTERS</t>
  </si>
  <si>
    <t>17:INDUSTRIAL-STORAGE WAREHOUSES</t>
  </si>
  <si>
    <t>34:MULTIFAMILY-LOW RISE (3 FLOORS OR LESS)</t>
  </si>
  <si>
    <t>68:RETAIL-BANKS, SMALL FORMAT</t>
  </si>
  <si>
    <t>58:RETAIL-AUTOMOTIVE SERVICE GARAGE</t>
  </si>
  <si>
    <t>92:RETAIL-GROCERY STORES</t>
  </si>
  <si>
    <t>70:RETAIL-BIG BOX RETAIL</t>
  </si>
  <si>
    <t>5-17 5-90</t>
  </si>
  <si>
    <t>Address</t>
  </si>
  <si>
    <t>Tax District</t>
  </si>
  <si>
    <t>Land.Total SF</t>
  </si>
  <si>
    <t>BldgSF</t>
  </si>
  <si>
    <t>Investment Rating</t>
  </si>
  <si>
    <t>Adj Rent $/SF</t>
  </si>
  <si>
    <t>PGI</t>
  </si>
  <si>
    <t>V/C</t>
  </si>
  <si>
    <t>EGI</t>
  </si>
  <si>
    <t>% Exp.</t>
  </si>
  <si>
    <t>NOI</t>
  </si>
  <si>
    <t>Cap Rate</t>
  </si>
  <si>
    <t>Excess Land Area</t>
  </si>
  <si>
    <t>Excess Land Value</t>
  </si>
  <si>
    <t>Market Value</t>
  </si>
  <si>
    <t>Final MV / SF</t>
  </si>
  <si>
    <t>C</t>
  </si>
  <si>
    <t>B</t>
  </si>
  <si>
    <t>A</t>
  </si>
  <si>
    <t>GBA</t>
  </si>
  <si>
    <t>L:B Ratio</t>
  </si>
  <si>
    <t>ImprName</t>
  </si>
  <si>
    <t>YearBlt</t>
  </si>
  <si>
    <t>Units / Keys</t>
  </si>
  <si>
    <t xml:space="preserve">Rev / Key / Night </t>
  </si>
  <si>
    <t xml:space="preserve">Occupancy </t>
  </si>
  <si>
    <t>Rev Par</t>
  </si>
  <si>
    <t>Total Rev</t>
  </si>
  <si>
    <t>EBITDA / NOI</t>
  </si>
  <si>
    <t>Final MV / Key</t>
  </si>
  <si>
    <t>1986</t>
  </si>
  <si>
    <t>1970</t>
  </si>
  <si>
    <t>1980</t>
  </si>
  <si>
    <t>1991</t>
  </si>
  <si>
    <t>1964</t>
  </si>
  <si>
    <t>1966</t>
  </si>
  <si>
    <t>1975</t>
  </si>
  <si>
    <t>Studios</t>
  </si>
  <si>
    <t>1BR</t>
  </si>
  <si>
    <t>2BR</t>
  </si>
  <si>
    <t>3BR</t>
  </si>
  <si>
    <t>4BR</t>
  </si>
  <si>
    <t>MobileHomePads</t>
  </si>
  <si>
    <t>CommSF</t>
  </si>
  <si>
    <t>Adjusted PGI</t>
  </si>
  <si>
    <t>Final MV / Unit</t>
  </si>
  <si>
    <t>1969</t>
  </si>
  <si>
    <t>5-92 5-92</t>
  </si>
  <si>
    <t>1998</t>
  </si>
  <si>
    <t>D</t>
  </si>
  <si>
    <t>2021</t>
  </si>
  <si>
    <t>Total Market Value</t>
  </si>
  <si>
    <t># of Properties</t>
  </si>
  <si>
    <t>RETAIL-FAST FOOD (FRANCHISE)</t>
  </si>
  <si>
    <t>RETAIL-SINGLE TENANT</t>
  </si>
  <si>
    <t>OFFICE-SINGLETENANT</t>
  </si>
  <si>
    <t>RETAIL-MULTI TENANT</t>
  </si>
  <si>
    <t>RETAIL-STRIP CENTER</t>
  </si>
  <si>
    <t>OFFICE-MULTITENANT</t>
  </si>
  <si>
    <t>RETAIL-RESTAURANTS</t>
  </si>
  <si>
    <t>OFFICE-MEDICAL OFFICE BUILDINGS/SPACES</t>
  </si>
  <si>
    <t>RETAIL-FAST FOOD</t>
  </si>
  <si>
    <t>INDUSTRIAL-STORAGE WAREHOUSES</t>
  </si>
  <si>
    <t>MULTIFAMILY-LOW RISE (3 FLOORS OR LESS)</t>
  </si>
  <si>
    <t>RETAIL-BANKS, SMALL FORMAT</t>
  </si>
  <si>
    <t>RETAIL-AUTOMOTIVE SERVICE GARAGE</t>
  </si>
  <si>
    <t>RETAIL-GROCERY STORES</t>
  </si>
  <si>
    <t>RETAIL-SHOPPING CENTERS</t>
  </si>
  <si>
    <t>RETAIL-BIG BOX RETAIL</t>
  </si>
  <si>
    <t>NBHD</t>
  </si>
  <si>
    <t>Town Region</t>
  </si>
  <si>
    <t>5-99</t>
  </si>
  <si>
    <t>1990</t>
  </si>
  <si>
    <t>5-23</t>
  </si>
  <si>
    <t>80:RETAIL-GAS STATION W/ CONVENIENCE STORE</t>
  </si>
  <si>
    <t>RETAIL-GAS STATION W/ CONVENIENCE STORE</t>
  </si>
  <si>
    <t>87:RETAIL-RESTAURANTS (FRANCHISE)</t>
  </si>
  <si>
    <t>7:HOTELS-LIMITED SERVICE ECONOMY</t>
  </si>
  <si>
    <t>1976</t>
  </si>
  <si>
    <t>3-14</t>
  </si>
  <si>
    <t>3-15 3-15</t>
  </si>
  <si>
    <t>3-14 3-14</t>
  </si>
  <si>
    <t>97:SPECIAL-DAY CARE FACILITY  ALL TYPES</t>
  </si>
  <si>
    <t>5-30</t>
  </si>
  <si>
    <t>RETAIL-RESTAURANTS (FRANCHISE)</t>
  </si>
  <si>
    <t>HOTELS-LIMITED SERVICE ECONOMY</t>
  </si>
  <si>
    <t>SPECIAL-DAY CARE FACILITY  ALL TYPES</t>
  </si>
  <si>
    <t>69:RETAIL-BARS/TAVERNS</t>
  </si>
  <si>
    <t>1996</t>
  </si>
  <si>
    <t>RETAIL-BARS/TAVERNS</t>
  </si>
  <si>
    <t>Totals</t>
  </si>
  <si>
    <t>2008</t>
  </si>
  <si>
    <t>5-17 5-17 5-90</t>
  </si>
  <si>
    <t>72:RETAIL-CONDOS</t>
  </si>
  <si>
    <t>1967</t>
  </si>
  <si>
    <t>1954</t>
  </si>
  <si>
    <t>1960</t>
  </si>
  <si>
    <t>1961</t>
  </si>
  <si>
    <t>1959</t>
  </si>
  <si>
    <t>1958</t>
  </si>
  <si>
    <t>1953</t>
  </si>
  <si>
    <t>1948</t>
  </si>
  <si>
    <t>1929</t>
  </si>
  <si>
    <t>3-14 3-14 3-14</t>
  </si>
  <si>
    <t>1928</t>
  </si>
  <si>
    <t>1930</t>
  </si>
  <si>
    <t>1947</t>
  </si>
  <si>
    <t>RETAIL-CONDOS</t>
  </si>
  <si>
    <t>30:MULTIFAMILY-TOWN HOUSE, ROW HOUSE</t>
  </si>
  <si>
    <t>65:RETAIL-AUTOMOTIVE CAR WASH (SELFSERVICE)</t>
  </si>
  <si>
    <t>1924</t>
  </si>
  <si>
    <t>MULTIFAMILY-TOWN HOUSE, ROW HOUSE</t>
  </si>
  <si>
    <t>RETAIL-AUTOMOTIVE CAR WASH (SELFSERVICE)</t>
  </si>
  <si>
    <t>Township</t>
  </si>
  <si>
    <t>T33</t>
  </si>
  <si>
    <t>Town_ID</t>
  </si>
  <si>
    <t>TownName</t>
  </si>
  <si>
    <t>TownID</t>
  </si>
  <si>
    <t>T11</t>
  </si>
  <si>
    <t>Berwyn</t>
  </si>
  <si>
    <t>T12</t>
  </si>
  <si>
    <t>Bloom</t>
  </si>
  <si>
    <t>T13</t>
  </si>
  <si>
    <t>Bremen</t>
  </si>
  <si>
    <t>T14</t>
  </si>
  <si>
    <t>Calumet</t>
  </si>
  <si>
    <t>T15</t>
  </si>
  <si>
    <t>Cicero</t>
  </si>
  <si>
    <t>T19</t>
  </si>
  <si>
    <t>Lemont</t>
  </si>
  <si>
    <t>T21</t>
  </si>
  <si>
    <t>Lyons</t>
  </si>
  <si>
    <t>T27</t>
  </si>
  <si>
    <t>OakPark</t>
  </si>
  <si>
    <t>T28</t>
  </si>
  <si>
    <t>Orland</t>
  </si>
  <si>
    <t>T30</t>
  </si>
  <si>
    <t>Palos</t>
  </si>
  <si>
    <t>T31</t>
  </si>
  <si>
    <t>Proviso</t>
  </si>
  <si>
    <t>T32</t>
  </si>
  <si>
    <t>Rich</t>
  </si>
  <si>
    <t>RiverForest</t>
  </si>
  <si>
    <t>T34</t>
  </si>
  <si>
    <t>Riverside</t>
  </si>
  <si>
    <t>T36</t>
  </si>
  <si>
    <t>Stickney</t>
  </si>
  <si>
    <t>T37</t>
  </si>
  <si>
    <t>Thornton</t>
  </si>
  <si>
    <t>T39</t>
  </si>
  <si>
    <t>Worth</t>
  </si>
  <si>
    <t>2026 Partial Value</t>
  </si>
  <si>
    <t>2026 Partial Value Reason</t>
  </si>
  <si>
    <t>5-90 5-17 5-17</t>
  </si>
  <si>
    <t>83:RETAIL-LAUNDROMAT</t>
  </si>
  <si>
    <t>Total Land Val</t>
  </si>
  <si>
    <t>3-15</t>
  </si>
  <si>
    <t>42:MULTIFAMILY-MIXED USE, LOW RISE, 3 FL =&lt;</t>
  </si>
  <si>
    <t>1965</t>
  </si>
  <si>
    <t>MULTIFAMILY-MIXED USE, LOW RISE, 3 FL =&lt;</t>
  </si>
  <si>
    <t>RETAIL-LAUNDROMAT</t>
  </si>
  <si>
    <t>15-25-100-056-0000</t>
  </si>
  <si>
    <t>7929 W CERMAK NORTH RIVERSIDE</t>
  </si>
  <si>
    <t>34003</t>
  </si>
  <si>
    <t>15-25-101-010-0000</t>
  </si>
  <si>
    <t>15-25-101-009-0000 15-25-101-010-0000</t>
  </si>
  <si>
    <t>7901  CERMAK NORTH RIVERSIDE</t>
  </si>
  <si>
    <t>15-25-125-001-0000</t>
  </si>
  <si>
    <t>2501  DESPLAINES NORTH RIVERSIDE</t>
  </si>
  <si>
    <t>15-25-125-012-0000</t>
  </si>
  <si>
    <t>15-25-125-010-0000 15-25-125-011-0000 15-25-125-012-0000</t>
  </si>
  <si>
    <t>5-90 5-90 5-17</t>
  </si>
  <si>
    <t>2531  DESPLAINES NORTH RIVERSIDE</t>
  </si>
  <si>
    <t>15-25-125-032-0000</t>
  </si>
  <si>
    <t>15-25-125-030-0000 15-25-125-031-0000 15-25-125-032-0000 15-25-125-038-0000</t>
  </si>
  <si>
    <t>5-17 5-17 5-17 5-90</t>
  </si>
  <si>
    <t>7930 W 26TH NORTH RIVERSIDE</t>
  </si>
  <si>
    <t>15-25-125-036-0000</t>
  </si>
  <si>
    <t>2505  DESPLAINES NORTH RIVERSIDE</t>
  </si>
  <si>
    <t>15-25-126-030-0000</t>
  </si>
  <si>
    <t>15-25-126-029-0000 15-25-126-030-0000 15-25-126-031-0000</t>
  </si>
  <si>
    <t>7918 W 26TH NORTH RIVERSIDE</t>
  </si>
  <si>
    <t>15-25-129-043-0000</t>
  </si>
  <si>
    <t>2530  BURR OAK NORTH RIVERSIDE</t>
  </si>
  <si>
    <t>15-25-130-037-0000</t>
  </si>
  <si>
    <t>15-25-130-037-0000 15-25-130-038-0000</t>
  </si>
  <si>
    <t>7704 W 26TH NORTH RIVERSIDE</t>
  </si>
  <si>
    <t>15-25-200-008-0000</t>
  </si>
  <si>
    <t>7513  CERMAK NORTH RIVERSIDE</t>
  </si>
  <si>
    <t>15-25-200-009-0000</t>
  </si>
  <si>
    <t>7515  CERMAK NORTH RIVERSIDE</t>
  </si>
  <si>
    <t>15-25-201-003-0000</t>
  </si>
  <si>
    <t>7451  CERMAK NORTH RIVERSIDE</t>
  </si>
  <si>
    <t>15-25-201-017-0000</t>
  </si>
  <si>
    <t>7200 W 25TH NORTH RIVERSIDE</t>
  </si>
  <si>
    <t>15-25-201-022-0000</t>
  </si>
  <si>
    <t>2500 S HARLEM NORTH RIVERSIDE</t>
  </si>
  <si>
    <t>15-25-201-024-0000</t>
  </si>
  <si>
    <t>2514 S HARLEM NORTH RIVERSIDE</t>
  </si>
  <si>
    <t>15-25-201-025-0000</t>
  </si>
  <si>
    <t>2516 S HARLEM NORTH RIVERSIDE</t>
  </si>
  <si>
    <t>15-25-201-026-0000</t>
  </si>
  <si>
    <t>2518 S HARLEM NORTH RIVERSIDE</t>
  </si>
  <si>
    <t>15-25-407-014-0000</t>
  </si>
  <si>
    <t>15-25-407-013-0000 15-25-407-014-0000 15-25-407-015-0000 15-25-407-016-0000 15-25-407-017-0000</t>
  </si>
  <si>
    <t>5-17 5-17 5-17 5-90 5-90</t>
  </si>
  <si>
    <t>2704  HARLEM RIVERSIDE</t>
  </si>
  <si>
    <t>34006</t>
  </si>
  <si>
    <t>15-25-407-020-0000</t>
  </si>
  <si>
    <t>15-25-407-018-0000 15-25-407-019-0000 15-25-407-020-0000</t>
  </si>
  <si>
    <t>2720  HARLEM RIVERSIDE</t>
  </si>
  <si>
    <t>15-26-101-007-0000</t>
  </si>
  <si>
    <t>15-26-101-007-0000 15-26-101-008-0000 15-26-101-009-0000</t>
  </si>
  <si>
    <t>5-17 5-90 5-90</t>
  </si>
  <si>
    <t>8709 W CERMAK NORTH RIVERSIDE</t>
  </si>
  <si>
    <t>34004</t>
  </si>
  <si>
    <t>15-26-101-010-0000</t>
  </si>
  <si>
    <t>8701  CERMAK NORTH RIVERSIDE</t>
  </si>
  <si>
    <t>15-26-102-006-0000</t>
  </si>
  <si>
    <t>15-26-102-005-0000 15-26-102-006-0000 15-26-102-033-0000</t>
  </si>
  <si>
    <t>8645 W CERMAK NORTH RIVERSIDE</t>
  </si>
  <si>
    <t>15-26-103-005-0000</t>
  </si>
  <si>
    <t>8611  CERMAK NORTH RIVERSIDE</t>
  </si>
  <si>
    <t>15-26-103-031-0000</t>
  </si>
  <si>
    <t>8605  CERMAK NORTH RIVERSIDE</t>
  </si>
  <si>
    <t>15-26-107-030-0000</t>
  </si>
  <si>
    <t>8409  CERMAK NORTH RIVERSIDE</t>
  </si>
  <si>
    <t>15-26-131-033-0000</t>
  </si>
  <si>
    <t>8400 W 26TH NORTH RIVERSIDE</t>
  </si>
  <si>
    <t>15-26-131-035-0000</t>
  </si>
  <si>
    <t>8404 W 26TH NORTH RIVERSIDE</t>
  </si>
  <si>
    <t>15-26-401-103-0000</t>
  </si>
  <si>
    <t>15-26-401-102-0000 15-26-401-103-0000</t>
  </si>
  <si>
    <t>4-90 4-17</t>
  </si>
  <si>
    <t>2622  DESPLAINES NORTH RIVERSIDE</t>
  </si>
  <si>
    <t>15-26-417-011-0000</t>
  </si>
  <si>
    <t>3020  DESPLAINES NORTH RIVERSIDE</t>
  </si>
  <si>
    <t>15-36-109-035-0000</t>
  </si>
  <si>
    <t>52 E BURLINGTON RIVERSIDE</t>
  </si>
  <si>
    <t>15-36-206-047-0000</t>
  </si>
  <si>
    <t>3200  HARLEM RIVERSIDE</t>
  </si>
  <si>
    <t>15-36-209-018-0000</t>
  </si>
  <si>
    <t>3250  HARLEM RIVERSIDE</t>
  </si>
  <si>
    <t>15-36-209-033-0000</t>
  </si>
  <si>
    <t>15-36-209-032-0000 15-36-209-033-0000</t>
  </si>
  <si>
    <t>3300  HARLEM RIVERSIDE</t>
  </si>
  <si>
    <t>15-36-209-035-0000</t>
  </si>
  <si>
    <t>366 E BURLINGTON RIVERSIDE</t>
  </si>
  <si>
    <t>15-36-209-044-0000</t>
  </si>
  <si>
    <t>21 N DELAPLAINE RIVERSIDE</t>
  </si>
  <si>
    <t>15-36-212-007-0000</t>
  </si>
  <si>
    <t>15-36-212-005-0000 15-36-212-006-0000 15-36-212-007-0000</t>
  </si>
  <si>
    <t>345 E BURLINGTON RIVERSIDE</t>
  </si>
  <si>
    <t>15-36-214-033-0000</t>
  </si>
  <si>
    <t>3416  HARLEM RIVERSIDE</t>
  </si>
  <si>
    <t>15-36-214-034-0000</t>
  </si>
  <si>
    <t>3422  HARLEM RIVERSIDE</t>
  </si>
  <si>
    <t>15-36-300-002-8003</t>
  </si>
  <si>
    <t>15  PINE RIVERSIDE</t>
  </si>
  <si>
    <t>15-36-301-009-0000</t>
  </si>
  <si>
    <t>15-36-301-009-0000 15-36-301-010-0000</t>
  </si>
  <si>
    <t>49 E BURLINGTON RIVERSIDE</t>
  </si>
  <si>
    <t>15-36-301-025-0000</t>
  </si>
  <si>
    <t>115 E BURLINGTON RIVERSIDE</t>
  </si>
  <si>
    <t>15-36-301-056-0000</t>
  </si>
  <si>
    <t>21 E BURLINGTON RIVERSIDE</t>
  </si>
  <si>
    <t>15-36-410-031-0000</t>
  </si>
  <si>
    <t>15-36-410-029-0000 15-36-410-030-0000 15-36-410-031-0000</t>
  </si>
  <si>
    <t>3704 S HARLEM RIVERSIDE</t>
  </si>
  <si>
    <t>15-36-414-023-0000</t>
  </si>
  <si>
    <t>7320 W 39TH LYONS</t>
  </si>
  <si>
    <t>34005</t>
  </si>
  <si>
    <t>15-36-415-031-0000</t>
  </si>
  <si>
    <t>15-36-415-027-0000 15-36-415-028-0000 15-36-415-029-0000 15-36-415-031-0000</t>
  </si>
  <si>
    <t>5-90 5-90 5-90 5-17</t>
  </si>
  <si>
    <t>3808  HARLEM LYONS</t>
  </si>
  <si>
    <t>15-36-415-032-0000</t>
  </si>
  <si>
    <t>3818  HARLEM LYONS</t>
  </si>
  <si>
    <t>15-36-416-012-0000</t>
  </si>
  <si>
    <t>15-36-416-012-0000 15-36-416-013-0000 15-36-416-014-0000 15-36-416-015-0000</t>
  </si>
  <si>
    <t>5-17 5-17 5-17 5-17</t>
  </si>
  <si>
    <t>3840 S HARLEM LYONS</t>
  </si>
  <si>
    <t>15-36-416-016-0000</t>
  </si>
  <si>
    <t>15-36-416-016-0000 15-36-416-017-0000</t>
  </si>
  <si>
    <t>7236 W 39TH LYONS</t>
  </si>
  <si>
    <t>15-36-416-030-0000</t>
  </si>
  <si>
    <t>15-36-416-025-0000 15-36-416-026-0000 15-36-416-027-0000 15-36-416-028-0000 15-36-416-029-0000 15-36-416-030-0000</t>
  </si>
  <si>
    <t>5-90 5-90 5-90 5-17 5-17 5-17</t>
  </si>
  <si>
    <t>3850  HARLEM LYONS</t>
  </si>
  <si>
    <t>15-36-109-077-1001</t>
  </si>
  <si>
    <t>34-020</t>
  </si>
  <si>
    <t>15-36-109-077-1002</t>
  </si>
  <si>
    <t>15-36-109-077-1003</t>
  </si>
  <si>
    <t>15-36-109-084-1001</t>
  </si>
  <si>
    <t>15-36-109-084-1002</t>
  </si>
  <si>
    <t>15-36-109-084-1003</t>
  </si>
  <si>
    <t>15-36-109-084-1004</t>
  </si>
  <si>
    <t>15-36-301-061-1001</t>
  </si>
  <si>
    <t>34-080</t>
  </si>
  <si>
    <t>15-36-301-061-1002</t>
  </si>
  <si>
    <t>15-36-301-061-1003</t>
  </si>
  <si>
    <t>15-36-301-061-1004</t>
  </si>
  <si>
    <t>15-36-301-061-1005</t>
  </si>
  <si>
    <t>15-36-301-061-1006</t>
  </si>
  <si>
    <t>15-36-301-061-1007</t>
  </si>
  <si>
    <t>15-36-301-061-1010</t>
  </si>
  <si>
    <t>15-36-301-064-1006</t>
  </si>
  <si>
    <t>15-36-416-043-1001</t>
  </si>
  <si>
    <t>34-040</t>
  </si>
  <si>
    <t>15-36-416-043-1003</t>
  </si>
  <si>
    <t>15-25-402-003-0000</t>
  </si>
  <si>
    <t>2600  HARLEM RIVERSIDE</t>
  </si>
  <si>
    <t>15-25-413-013-0000</t>
  </si>
  <si>
    <t>539  LONGCOMMON RIVERSIDE</t>
  </si>
  <si>
    <t>15-26-104-029-0000</t>
  </si>
  <si>
    <t>8541  CERMAK NORTH RIVERSIDE</t>
  </si>
  <si>
    <t>15-26-207-013-0000</t>
  </si>
  <si>
    <t>2558  DESPLAINES NORTH RIVERSIDE</t>
  </si>
  <si>
    <t>15-36-214-032-0000</t>
  </si>
  <si>
    <t>3346  HARLEM RIVERSIDE</t>
  </si>
  <si>
    <t>15-36-415-033-0000</t>
  </si>
  <si>
    <t>15-36-415-033-0000 15-36-415-034-0000</t>
  </si>
  <si>
    <t>7225  OGDEN LYONS</t>
  </si>
  <si>
    <t>5-29 5-29</t>
  </si>
  <si>
    <t>CHICAGOLAND MOTEL</t>
  </si>
  <si>
    <t>15-36-414-012-0000</t>
  </si>
  <si>
    <t>15-36-414-012-0000 15-36-414-013-0000 15-36-414-014-0000 15-36-414-032-0000 15-36-414-034-0000</t>
  </si>
  <si>
    <t>7307  OGDEN LYONS</t>
  </si>
  <si>
    <t>5-29 5-29 5-29 5-29 5-29</t>
  </si>
  <si>
    <t>VIBE INN</t>
  </si>
  <si>
    <t>15-35-310-042-0000</t>
  </si>
  <si>
    <t>8400  BROOKFIELD BROOKFIELD</t>
  </si>
  <si>
    <t>34002</t>
  </si>
  <si>
    <t>25:INDUSTRIAL-FLEX</t>
  </si>
  <si>
    <t>15-36-301-024-0000</t>
  </si>
  <si>
    <t>15-36-301-024-0000 15-36-301-065-0000</t>
  </si>
  <si>
    <t>111 E BURLINGTON RIVERSIDE</t>
  </si>
  <si>
    <t>15-36-209-017-0000</t>
  </si>
  <si>
    <t>3230  HARLEM RIVERSIDE</t>
  </si>
  <si>
    <t>3-18</t>
  </si>
  <si>
    <t>1927</t>
  </si>
  <si>
    <t>15-36-301-002-0000</t>
  </si>
  <si>
    <t>7 E BURLINGTON RIVERSIDE</t>
  </si>
  <si>
    <t>1917</t>
  </si>
  <si>
    <t>15-36-301-026-0000</t>
  </si>
  <si>
    <t>15-36-301-026-0000 15-36-301-062-0000</t>
  </si>
  <si>
    <t>1  RIVERSIDE RIVERSIDE</t>
  </si>
  <si>
    <t>3-18 3-90</t>
  </si>
  <si>
    <t>1921</t>
  </si>
  <si>
    <t>15-26-419-005-0000</t>
  </si>
  <si>
    <t>8001  EDGEWATER RIVERSIDE</t>
  </si>
  <si>
    <t>15-35-405-016-0000</t>
  </si>
  <si>
    <t>25  FOREST RIVERSIDE</t>
  </si>
  <si>
    <t>15-36-210-028-0000</t>
  </si>
  <si>
    <t>128 E QUINCY RIVERSIDE</t>
  </si>
  <si>
    <t>15-25-126-033-0000</t>
  </si>
  <si>
    <t>15-25-126-033-0000 15-25-126-034-0000 15-25-126-035-0000 15-25-126-036-0000</t>
  </si>
  <si>
    <t>7910 W 26TH NORTH RIVERSIDE</t>
  </si>
  <si>
    <t>3-13 3-13 3-13 3-13</t>
  </si>
  <si>
    <t>15-35-411-001-0000</t>
  </si>
  <si>
    <t>15-35-411-001-0000 15-35-411-002-0000</t>
  </si>
  <si>
    <t>215 W QUINCY RIVERSIDE</t>
  </si>
  <si>
    <t>15-36-302-059-0000</t>
  </si>
  <si>
    <t>15 E QUINCY RIVERSIDE</t>
  </si>
  <si>
    <t>15-26-103-029-0000</t>
  </si>
  <si>
    <t>8617  CERMAK NORTH RIVERSIDE</t>
  </si>
  <si>
    <t>15-25-130-034-0000</t>
  </si>
  <si>
    <t>15-25-130-034-0000 15-25-130-035-0000</t>
  </si>
  <si>
    <t>7710 W 26TH NORTH RIVERSIDE</t>
  </si>
  <si>
    <t>15-25-117-002-0000</t>
  </si>
  <si>
    <t>15-25-117-001-0000 15-25-117-002-0000 15-25-117-003-0000</t>
  </si>
  <si>
    <t>2427  DESPLAINES NORTH RIVERSIDE</t>
  </si>
  <si>
    <t>3-90 3-15 3-15</t>
  </si>
  <si>
    <t>15-36-301-055-0000</t>
  </si>
  <si>
    <t>23 E BURLINGTON RIVERSIDE</t>
  </si>
  <si>
    <t>15-25-129-026-0000</t>
  </si>
  <si>
    <t>15-25-129-026-0000 15-25-129-027-0000 15-25-129-028-0000 15-25-129-029-0000 15-25-129-030-0000 15-25-129-031-0000 15-25-129-032-0000</t>
  </si>
  <si>
    <t>7740 W 26TH NORTH RIVERSIDE</t>
  </si>
  <si>
    <t>3-14 3-14 3-90 3-96 3-96 3-96 3-96</t>
  </si>
  <si>
    <t>15-35-405-001-0000</t>
  </si>
  <si>
    <t>119  FOREST RIVERSIDE</t>
  </si>
  <si>
    <t>15-25-413-070-0000</t>
  </si>
  <si>
    <t>2830  HARLEM RIVERSIDE</t>
  </si>
  <si>
    <t>15-25-128-049-0000</t>
  </si>
  <si>
    <t>7800 W 26TH NORTH RIVERSIDE</t>
  </si>
  <si>
    <t>15-35-204-021-0000</t>
  </si>
  <si>
    <t>15-35-204-021-0000 15-35-204-022-0000 15-35-204-023-0000</t>
  </si>
  <si>
    <t>94  LINCOLN RIVERSIDE</t>
  </si>
  <si>
    <t>15-26-417-013-0000</t>
  </si>
  <si>
    <t>8016  EDGEWATER NORTH RIVERSIDE</t>
  </si>
  <si>
    <t>15-35-205-001-0000</t>
  </si>
  <si>
    <t>113  LINCOLN RIVERSIDE</t>
  </si>
  <si>
    <t>15-26-417-012-0000</t>
  </si>
  <si>
    <t>8022  EDGEWATER NORTH RIVERSIDE</t>
  </si>
  <si>
    <t>15-36-203-046-0000</t>
  </si>
  <si>
    <t>15-36-203-045-0000 15-36-203-046-0000</t>
  </si>
  <si>
    <t>3150  HARLEM RIVERSIDE</t>
  </si>
  <si>
    <t>3-90 3-18</t>
  </si>
  <si>
    <t>1933</t>
  </si>
  <si>
    <t>15-26-412-011-0000</t>
  </si>
  <si>
    <t>2900  LINCOLN NORTH RIVERSIDE</t>
  </si>
  <si>
    <t>15-35-204-020-0000</t>
  </si>
  <si>
    <t>102  LINCOLN RIVERSIDE</t>
  </si>
  <si>
    <t>1923</t>
  </si>
  <si>
    <t>15-35-308-011-0000</t>
  </si>
  <si>
    <t>8544  BROOKFIELD BROOKFIELD</t>
  </si>
  <si>
    <t>15-36-214-023-0000</t>
  </si>
  <si>
    <t>15-36-214-023-0000 15-36-214-030-0000</t>
  </si>
  <si>
    <t>3408  HARLEM RIVERSIDE</t>
  </si>
  <si>
    <t>15-36-412-017-0000</t>
  </si>
  <si>
    <t>7312  OGDEN RIVERSIDE</t>
  </si>
  <si>
    <t>3-96</t>
  </si>
  <si>
    <t>15-36-302-058-0000</t>
  </si>
  <si>
    <t>28  LAWTON RIVERSIDE</t>
  </si>
  <si>
    <t>15-26-401-097-0000</t>
  </si>
  <si>
    <t>2628  DESPLAINES NORTH RIVERSIDE</t>
  </si>
  <si>
    <t>15-35-405-035-0000</t>
  </si>
  <si>
    <t>15-35-405-035-0000 15-35-405-036-0000</t>
  </si>
  <si>
    <t>63  FOREST RIVERSIDE</t>
  </si>
  <si>
    <t>INDUSTRIAL-FLEX</t>
  </si>
  <si>
    <t>Tax Load</t>
  </si>
  <si>
    <t>Loaded Cap</t>
  </si>
  <si>
    <t>15-25-127-044-0000</t>
  </si>
  <si>
    <t>7820 W 26TH NORTH RIVERSIDE</t>
  </si>
  <si>
    <t>15-25-130-045-0000</t>
  </si>
  <si>
    <t>7716 W 26TH NORTH RIVERSIDE</t>
  </si>
  <si>
    <t>15-25-201-023-0000</t>
  </si>
  <si>
    <t>2512 S HARLEM NORTH RIVERSIDE</t>
  </si>
  <si>
    <t>2015</t>
  </si>
  <si>
    <t>15-25-200-002-0000</t>
  </si>
  <si>
    <t>7503  CERMAK NORTH RIVERSIDE</t>
  </si>
  <si>
    <t>15-25-200-004-0000</t>
  </si>
  <si>
    <t>7501  CERMAK NORTH RIVERSIDE</t>
  </si>
  <si>
    <t>15-25-200-012-0000</t>
  </si>
  <si>
    <t>15-25-200-003-0000 15-25-200-007-0000 15-25-200-012-0000 15-25-500-011-0000 15-25-500-012-0000</t>
  </si>
  <si>
    <t>5-90 5-01 5-31 5-90 5-90</t>
  </si>
  <si>
    <t>15-25-200-006-0000</t>
  </si>
  <si>
    <t>15-25-201-002-0000</t>
  </si>
  <si>
    <t>2300  CERMAK NORTH RIVERSIDE</t>
  </si>
  <si>
    <t>2014</t>
  </si>
  <si>
    <t>15-25-201-016-0000</t>
  </si>
  <si>
    <t>15-25-201-016-0000 15-25-201-018-0000</t>
  </si>
  <si>
    <t>5-31 5-90</t>
  </si>
  <si>
    <t>7301 W 25TH NORTH RIVERSIDE</t>
  </si>
  <si>
    <t>15-26-102-035-0000</t>
  </si>
  <si>
    <t>8639  CERMAK NORTH RIVERSIDE</t>
  </si>
  <si>
    <t>1950</t>
  </si>
  <si>
    <t>15-26-102-036-0000</t>
  </si>
  <si>
    <t>8659  CERMAK NORTH RIVERSIDE</t>
  </si>
  <si>
    <t>15-26-401-056-0000</t>
  </si>
  <si>
    <t>15-26-401-054-0000 15-26-401-055-0000 15-26-401-056-0000 15-26-401-057-0000 15-26-401-058-0000</t>
  </si>
  <si>
    <t>5-90 5-22 5-22 5-22 5-90</t>
  </si>
  <si>
    <t>2600  DESPLAINES NORTH RIVERSIDE</t>
  </si>
  <si>
    <t>15-35-312-001-0000</t>
  </si>
  <si>
    <t>3637  WOODSIDE BROOKFIELD</t>
  </si>
  <si>
    <t>15-35-405-034-0000</t>
  </si>
  <si>
    <t>18  EAST RIVERSIDE</t>
  </si>
  <si>
    <t>15-35-413-002-0000</t>
  </si>
  <si>
    <t>4-97</t>
  </si>
  <si>
    <t>100  BLOOMINGBANK RIVERSIDE</t>
  </si>
  <si>
    <t>109:SPECIAL-SPORT FACILITIES/FITNESS CENTERS</t>
  </si>
  <si>
    <t>15-36-109-066-0000</t>
  </si>
  <si>
    <t>48 E BURLINGTON RIVERSIDE</t>
  </si>
  <si>
    <t>15-36-206-038-0000</t>
  </si>
  <si>
    <t>3212  HARLEM RIVERSIDE</t>
  </si>
  <si>
    <t>15-36-212-028-0000</t>
  </si>
  <si>
    <t>15-36-212-028-0000 15-36-212-029-0000 15-36-212-031-0000</t>
  </si>
  <si>
    <t>5-92 5-17 5-90</t>
  </si>
  <si>
    <t>353 E BURLINGTON RIVERSIDE</t>
  </si>
  <si>
    <t>15-36-301-023-0000</t>
  </si>
  <si>
    <t>15-36-301-022-0000 15-36-301-023-0000 15-36-500-012-0000</t>
  </si>
  <si>
    <t>5-90 5-92 5-90</t>
  </si>
  <si>
    <t>105 E BURLINGTON RIVERSIDE</t>
  </si>
  <si>
    <t>15-36-301-029-0000</t>
  </si>
  <si>
    <t>20 E QUINCY RIVERSIDE</t>
  </si>
  <si>
    <t>1938</t>
  </si>
  <si>
    <t>15-36-301-031-0000</t>
  </si>
  <si>
    <t>15-36-301-031-0000 15-36-301-032-0000 15-36-301-033-0000</t>
  </si>
  <si>
    <t>5-22 5-22 5-22</t>
  </si>
  <si>
    <t>36 E QUINCY RIVERSIDE</t>
  </si>
  <si>
    <t>1919</t>
  </si>
  <si>
    <t>15-36-302-056-0000</t>
  </si>
  <si>
    <t>39 E QUINCY RIVERSIDE</t>
  </si>
  <si>
    <t>1904</t>
  </si>
  <si>
    <t>15-36-301-057-0000</t>
  </si>
  <si>
    <t>17 E BURLINGTON RIVERSIDE</t>
  </si>
  <si>
    <t>1902</t>
  </si>
  <si>
    <t>15-36-410-035-0000</t>
  </si>
  <si>
    <t>15-36-410-026-0000 15-36-410-027-0000 15-36-410-028-0000 15-36-410-032-0000 15-36-410-033-0000 15-36-410-034-0000 15-36-410-035-0000 15-36-410-036-0000 15-36-410-040-0000</t>
  </si>
  <si>
    <t>5-90 5-90 5-90 5-90 5-90 5-90 5-92 5-92 5-90</t>
  </si>
  <si>
    <t>3722 S HARLEM RIVERSIDE</t>
  </si>
  <si>
    <t>1951</t>
  </si>
  <si>
    <t>15-36-414-026-0000</t>
  </si>
  <si>
    <t>15-36-414-026-0000 15-36-414-027-0000</t>
  </si>
  <si>
    <t>7310 W 39TH LYONS</t>
  </si>
  <si>
    <t>15-36-415-011-0000</t>
  </si>
  <si>
    <t>15-36-415-011-0000 15-36-415-012-0000 15-36-415-013-0000 15-36-415-014-0000 15-36-415-015-0000</t>
  </si>
  <si>
    <t>5-97 5-97 5-97 5-97 5-97</t>
  </si>
  <si>
    <t>7221  OGDEN LYONS</t>
  </si>
  <si>
    <t>15-36-415-016-0000</t>
  </si>
  <si>
    <t>15-36-415-016-0000 15-36-415-017-0000 15-36-415-018-0000</t>
  </si>
  <si>
    <t>5-28 5-28 5-28</t>
  </si>
  <si>
    <t>7201  OGDEN LYONS</t>
  </si>
  <si>
    <t>15-25-128-033-0000</t>
  </si>
  <si>
    <t>7804 W 26TH NORTH RIVERSIDE</t>
  </si>
  <si>
    <t>SPECIAL-SPORT FACILITIES/FITNESS CENTERS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</si>
</sst>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44" fontId="0" fillId="0" borderId="0" xfId="1" applyFont="1" applyAlignment="1">
      <alignment vertical="top"/>
    </xf>
    <xf numFmtId="164" fontId="0" fillId="0" borderId="0" xfId="1" applyNumberFormat="1" applyFont="1" applyAlignment="1">
      <alignment vertical="top"/>
    </xf>
    <xf numFmtId="9" fontId="0" fillId="0" borderId="0" xfId="2" applyFont="1" applyAlignment="1">
      <alignment vertical="top"/>
    </xf>
    <xf numFmtId="10" fontId="0" fillId="0" borderId="0" xfId="2" applyNumberFormat="1" applyFont="1" applyAlignment="1">
      <alignment vertical="top"/>
    </xf>
    <xf numFmtId="165" fontId="0" fillId="0" borderId="0" xfId="3" applyNumberFormat="1" applyFont="1" applyAlignment="1">
      <alignment vertical="top"/>
    </xf>
    <xf numFmtId="164" fontId="1" fillId="0" borderId="0" xfId="1" applyNumberFormat="1" applyFont="1"/>
    <xf numFmtId="0" fontId="0" fillId="0" borderId="0" xfId="0" applyAlignment="1">
      <alignment wrapText="1"/>
    </xf>
    <xf numFmtId="0" fontId="3" fillId="2" borderId="0" xfId="0" applyFont="1" applyFill="1"/>
    <xf numFmtId="164" fontId="3" fillId="2" borderId="0" xfId="0" applyNumberFormat="1" applyFont="1" applyFill="1"/>
    <xf numFmtId="165" fontId="3" fillId="2" borderId="0" xfId="3" applyNumberFormat="1" applyFont="1" applyFill="1"/>
    <xf numFmtId="43" fontId="0" fillId="0" borderId="0" xfId="3" applyFont="1" applyAlignment="1">
      <alignment vertical="top"/>
    </xf>
    <xf numFmtId="0" fontId="0" fillId="0" borderId="0" xfId="2" applyNumberFormat="1" applyFont="1" applyAlignment="1">
      <alignment vertical="top"/>
    </xf>
    <xf numFmtId="44" fontId="0" fillId="0" borderId="0" xfId="1" applyFont="1"/>
    <xf numFmtId="0" fontId="0" fillId="0" borderId="0" xfId="0" applyAlignment="1">
      <alignment horizontal="center"/>
    </xf>
    <xf numFmtId="9" fontId="0" fillId="0" borderId="0" xfId="2" applyFont="1" applyAlignment="1">
      <alignment horizontal="center" vertical="top"/>
    </xf>
    <xf numFmtId="10" fontId="0" fillId="0" borderId="0" xfId="2" applyNumberFormat="1" applyFont="1" applyAlignment="1">
      <alignment horizontal="center" vertical="top"/>
    </xf>
    <xf numFmtId="10" fontId="0" fillId="0" borderId="0" xfId="2" applyNumberFormat="1" applyFont="1" applyAlignment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169">
    <dxf>
      <numFmt numFmtId="164" formatCode="_(&quot;$&quot;* #,##0_);_(&quot;$&quot;* \(#,##0\);_(&quot;$&quot;* &quot;-&quot;??_);_(@_)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4" formatCode="0.00%"/>
      <alignment vertical="top" textRotation="0" wrapText="0" indent="0" justifyLastLine="0" shrinkToFit="0" readingOrder="0"/>
    </dxf>
    <dxf>
      <numFmt numFmtId="14" formatCode="0.00%"/>
      <alignment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34" formatCode="_(&quot;$&quot;* #,##0.00_);_(&quot;$&quot;* \(#,##0.0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4" formatCode="0.00%"/>
      <alignment vertical="bottom" textRotation="0" wrapText="0" indent="0" justifyLastLine="0" shrinkToFit="0" readingOrder="0"/>
    </dxf>
    <dxf>
      <numFmt numFmtId="14" formatCode="0.00%"/>
      <alignment vertical="bottom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4" formatCode="0.00%"/>
      <alignment vertical="top" textRotation="0" wrapText="0" indent="0" justifyLastLine="0" shrinkToFit="0" readingOrder="0"/>
    </dxf>
    <dxf>
      <numFmt numFmtId="14" formatCode="0.00%"/>
      <alignment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3" formatCode="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7" xr16:uid="{504C9BA2-24D0-43E5-BEBE-CAD6873EF2FB}" autoFormatId="16" applyNumberFormats="0" applyBorderFormats="0" applyFontFormats="0" applyPatternFormats="0" applyAlignmentFormats="0" applyWidthHeightFormats="0">
  <queryTableRefresh nextId="14">
    <queryTableFields count="11">
      <queryTableField id="1" name="KeyPIN" tableColumnId="1"/>
      <queryTableField id="2" name="PINs" tableColumnId="2"/>
      <queryTableField id="3" name="Address" tableColumnId="3"/>
      <queryTableField id="4" name="Tax District" tableColumnId="4"/>
      <queryTableField id="5" name="Classes" tableColumnId="5"/>
      <queryTableField id="6" name="Subclass2" tableColumnId="6"/>
      <queryTableField id="7" name="Land.Total SF" tableColumnId="7"/>
      <queryTableField id="8" name="GBA" tableColumnId="8"/>
      <queryTableField id="9" name="Market Value" tableColumnId="9"/>
      <queryTableField id="12" name="2026 Partial Value" tableColumnId="10"/>
      <queryTableField id="13" name="2026 Partial Value Reason" tableColumnId="11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8" xr16:uid="{BB82219D-D18E-4ABE-B039-149A8461663D}" autoFormatId="16" applyNumberFormats="0" applyBorderFormats="0" applyFontFormats="0" applyPatternFormats="0" applyAlignmentFormats="0" applyWidthHeightFormats="0">
  <queryTableRefresh nextId="42">
    <queryTableFields count="23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ImprName" tableColumnId="8"/>
      <queryTableField id="10" name="YearBlt" tableColumnId="10"/>
      <queryTableField id="11" name="Units / Keys" tableColumnId="11"/>
      <queryTableField id="12" name="Rev / Key / Night " tableColumnId="12"/>
      <queryTableField id="13" name="Occupancy " tableColumnId="13"/>
      <queryTableField id="14" name="Rev Par" tableColumnId="14"/>
      <queryTableField id="15" name="Total Rev" tableColumnId="15"/>
      <queryTableField id="16" name="EBITDA / NOI" tableColumnId="16"/>
      <queryTableField id="17" name="Cap Rate" tableColumnId="17"/>
      <queryTableField id="24" name="Tax Load" tableColumnId="22"/>
      <queryTableField id="25" name="Loaded Cap" tableColumnId="23"/>
      <queryTableField id="19" name="Market Value" tableColumnId="19"/>
      <queryTableField id="18" name="Final MV / Key" tableColumnId="18"/>
      <queryTableField id="22" name="2026 Partial Value" tableColumnId="20"/>
      <queryTableField id="23" name="2026 Partial Value Reason" tableColumnId="21"/>
      <queryTableField id="9" name="BldgSF" tableColumnId="9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connectionId="12" xr16:uid="{54F18698-9E02-4B04-81A1-176A31B61397}" autoFormatId="16" applyNumberFormats="0" applyBorderFormats="0" applyFontFormats="0" applyPatternFormats="0" applyAlignmentFormats="0" applyWidthHeightFormats="0">
  <queryTableRefresh nextId="33">
    <queryTableFields count="26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BldgSF" tableColumnId="8"/>
      <queryTableField id="9" name="YearBlt" tableColumnId="9"/>
      <queryTableField id="10" name="Investment Rating" tableColumnId="10"/>
      <queryTableField id="11" name="Adj Rent $/SF" tableColumnId="11"/>
      <queryTableField id="12" name="PGI" tableColumnId="12"/>
      <queryTableField id="13" name="V/C" tableColumnId="13"/>
      <queryTableField id="14" name="EGI" tableColumnId="14"/>
      <queryTableField id="15" name="% Exp." tableColumnId="15"/>
      <queryTableField id="16" name="NOI" tableColumnId="16"/>
      <queryTableField id="17" name="Cap Rate" tableColumnId="17"/>
      <queryTableField id="25" name="Tax Load" tableColumnId="23"/>
      <queryTableField id="26" name="Loaded Cap" tableColumnId="24"/>
      <queryTableField id="18" name="L:B Ratio" tableColumnId="18"/>
      <queryTableField id="19" name="Excess Land Area" tableColumnId="19"/>
      <queryTableField id="20" name="Excess Land Value" tableColumnId="20"/>
      <queryTableField id="21" name="Market Value" tableColumnId="21"/>
      <queryTableField id="22" name="Final MV / SF" tableColumnId="22"/>
      <queryTableField id="27" name="2026 Partial Value" tableColumnId="25"/>
      <queryTableField id="28" name="2026 Partial Value Reason" tableColumnId="26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10" xr16:uid="{8EE21FCE-0A39-47EC-AD5E-7A833D37A09F}" autoFormatId="16" applyNumberFormats="0" applyBorderFormats="0" applyFontFormats="0" applyPatternFormats="0" applyAlignmentFormats="0" applyWidthHeightFormats="0">
  <queryTableRefresh nextId="37">
    <queryTableFields count="29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BldgSF" tableColumnId="8"/>
      <queryTableField id="9" name="Studios" tableColumnId="9"/>
      <queryTableField id="10" name="1BR" tableColumnId="10"/>
      <queryTableField id="11" name="2BR" tableColumnId="11"/>
      <queryTableField id="12" name="3BR" tableColumnId="12"/>
      <queryTableField id="13" name="4BR" tableColumnId="13"/>
      <queryTableField id="14" name="MobileHomePads" tableColumnId="14"/>
      <queryTableField id="15" name="CommSF" tableColumnId="15"/>
      <queryTableField id="16" name="YearBlt" tableColumnId="16"/>
      <queryTableField id="17" name="Investment Rating" tableColumnId="17"/>
      <queryTableField id="18" name="Adjusted PGI" tableColumnId="18"/>
      <queryTableField id="19" name="V/C" tableColumnId="19"/>
      <queryTableField id="20" name="EGI" tableColumnId="20"/>
      <queryTableField id="21" name="% Exp." tableColumnId="21"/>
      <queryTableField id="22" name="NOI" tableColumnId="22"/>
      <queryTableField id="23" name="Cap Rate" tableColumnId="23"/>
      <queryTableField id="30" name="Tax Load" tableColumnId="28"/>
      <queryTableField id="31" name="Loaded Cap" tableColumnId="29"/>
      <queryTableField id="25" name="Market Value" tableColumnId="25"/>
      <queryTableField id="24" name="Final MV / Unit" tableColumnId="24"/>
      <queryTableField id="28" name="2026 Partial Value" tableColumnId="26"/>
      <queryTableField id="29" name="2026 Partial Value Reason" tableColumnId="2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9" xr16:uid="{577A968D-CB0E-45B7-A7A7-AB2021CDAE9C}" autoFormatId="16" applyNumberFormats="0" applyBorderFormats="0" applyFontFormats="0" applyPatternFormats="0" applyAlignmentFormats="0" applyWidthHeightFormats="0">
  <queryTableRefresh nextId="33">
    <queryTableFields count="26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BldgSF" tableColumnId="8"/>
      <queryTableField id="9" name="YearBlt" tableColumnId="9"/>
      <queryTableField id="10" name="Investment Rating" tableColumnId="10"/>
      <queryTableField id="11" name="Adj Rent $/SF" tableColumnId="11"/>
      <queryTableField id="12" name="PGI" tableColumnId="12"/>
      <queryTableField id="13" name="V/C" tableColumnId="13"/>
      <queryTableField id="14" name="EGI" tableColumnId="14"/>
      <queryTableField id="15" name="% Exp." tableColumnId="15"/>
      <queryTableField id="16" name="NOI" tableColumnId="16"/>
      <queryTableField id="17" name="Cap Rate" tableColumnId="17"/>
      <queryTableField id="27" name="Tax Load" tableColumnId="25"/>
      <queryTableField id="28" name="Loaded Cap" tableColumnId="26"/>
      <queryTableField id="18" name="L:B Ratio" tableColumnId="18"/>
      <queryTableField id="19" name="Excess Land Area" tableColumnId="19"/>
      <queryTableField id="20" name="Excess Land Value" tableColumnId="20"/>
      <queryTableField id="21" name="Market Value" tableColumnId="21"/>
      <queryTableField id="22" name="Final MV / SF" tableColumnId="22"/>
      <queryTableField id="25" name="2026 Partial Value" tableColumnId="23"/>
      <queryTableField id="26" name="2026 Partial Value Reason" tableColumnId="24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6" xr16:uid="{42B71A27-8266-4F9F-9F8C-D5C02941016A}" autoFormatId="16" applyNumberFormats="0" applyBorderFormats="0" applyFontFormats="0" applyPatternFormats="0" applyAlignmentFormats="0" applyWidthHeightFormats="0">
  <queryTableRefresh nextId="50">
    <queryTableFields count="24">
      <queryTableField id="1" name="KeyPIN" tableColumnId="1"/>
      <queryTableField id="2" name="PINs" tableColumnId="2"/>
      <queryTableField id="3" name="NBHD" tableColumnId="3"/>
      <queryTableField id="4" name="Classes" tableColumnId="4"/>
      <queryTableField id="5" name="Town Region" tableColumnId="5"/>
      <queryTableField id="6" name="Subclass2" tableColumnId="6"/>
      <queryTableField id="44" name="BldgSF" tableColumnId="11"/>
      <queryTableField id="18" name="Adj Rent $/SF" tableColumnId="17"/>
      <queryTableField id="19" name="PGI" tableColumnId="18"/>
      <queryTableField id="20" name="V/C" tableColumnId="19"/>
      <queryTableField id="21" name="EGI" tableColumnId="20"/>
      <queryTableField id="22" name="% Exp." tableColumnId="21"/>
      <queryTableField id="23" name="NOI" tableColumnId="22"/>
      <queryTableField id="24" name="Cap Rate" tableColumnId="23"/>
      <queryTableField id="45" name="Tax Load" tableColumnId="12"/>
      <queryTableField id="46" name="Loaded Cap" tableColumnId="13"/>
      <queryTableField id="32" name="L:B Ratio" tableColumnId="24"/>
      <queryTableField id="33" name="Excess Land Area" tableColumnId="25"/>
      <queryTableField id="34" name="Excess Land Value" tableColumnId="26"/>
      <queryTableField id="40" name="Total Land Val" tableColumnId="7"/>
      <queryTableField id="8" name="Market Value" tableColumnId="8"/>
      <queryTableField id="16" name="Final MV / SF" tableColumnId="16"/>
      <queryTableField id="41" name="2026 Partial Value" tableColumnId="9"/>
      <queryTableField id="42" name="2026 Partial Value Reason" tableColumnId="10"/>
    </queryTableFields>
    <queryTableDeletedFields count="2">
      <deletedField name="Model"/>
      <deletedField name="Model"/>
    </queryTableDeleted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" xr16:uid="{831428F6-A3A4-4A9F-8562-0318D161CB2E}" autoFormatId="16" applyNumberFormats="0" applyBorderFormats="0" applyFontFormats="0" applyPatternFormats="0" applyAlignmentFormats="0" applyWidthHeightFormats="0">
  <queryTableRefresh nextId="52">
    <queryTableFields count="26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BldgSF" tableColumnId="8"/>
      <queryTableField id="9" name="Investment Rating" tableColumnId="9"/>
      <queryTableField id="10" name="Adj Rent $/SF" tableColumnId="10"/>
      <queryTableField id="11" name="PGI" tableColumnId="11"/>
      <queryTableField id="12" name="V/C" tableColumnId="12"/>
      <queryTableField id="13" name="EGI" tableColumnId="13"/>
      <queryTableField id="14" name="% Exp." tableColumnId="14"/>
      <queryTableField id="15" name="NOI" tableColumnId="15"/>
      <queryTableField id="16" name="Cap Rate" tableColumnId="16"/>
      <queryTableField id="46" name="Tax Load" tableColumnId="25"/>
      <queryTableField id="47" name="Loaded Cap" tableColumnId="26"/>
      <queryTableField id="23" name="L:B Ratio" tableColumnId="23"/>
      <queryTableField id="17" name="Excess Land Area" tableColumnId="17"/>
      <queryTableField id="18" name="Excess Land Value" tableColumnId="18"/>
      <queryTableField id="27" name="Total Land Val" tableColumnId="24"/>
      <queryTableField id="19" name="Market Value" tableColumnId="19"/>
      <queryTableField id="20" name="Final MV / SF" tableColumnId="20"/>
      <queryTableField id="25" name="2026 Partial Value" tableColumnId="21"/>
      <queryTableField id="26" name="2026 Partial Value Reason" tableColumnId="22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connectionId="14" xr16:uid="{2D75E50C-BC7C-436E-BA10-C504BDD2DFDC}" autoFormatId="16" applyNumberFormats="0" applyBorderFormats="0" applyFontFormats="0" applyPatternFormats="0" applyAlignmentFormats="0" applyWidthHeightFormats="0">
  <queryTableRefresh nextId="6">
    <queryTableFields count="3">
      <queryTableField id="1" name="Subclass2" tableColumnId="1"/>
      <queryTableField id="2" name="Total Market Value" tableColumnId="2"/>
      <queryTableField id="3" name="# of Properties" tableColumnId="3"/>
    </queryTableFields>
  </queryTableRefresh>
</queryTable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8320903-4CB4-413C-B125-014D5156C059}" name="TownIDs" displayName="TownIDs" ref="A1:C18" totalsRowShown="0">
  <autoFilter ref="A1:C18" xr:uid="{48320903-4CB4-413C-B125-014D5156C059}"/>
  <tableColumns count="3">
    <tableColumn id="1" xr3:uid="{A0AC7438-252A-49DD-846E-DCF04F0C50C3}" name="Township"/>
    <tableColumn id="9" xr3:uid="{25A8D17C-BECC-4446-B950-CCBFB2388DA6}" name="TownName"/>
    <tableColumn id="2" xr3:uid="{CA6D866E-B5BA-4BC9-BFEA-47C9FD8117E2}" name="TownID" dataDxfId="168">
      <calculatedColumnFormula>TownIDs[[#This Row],[Township]]&amp;"_"&amp;TownIDs[[#This Row],[TownName]]</calculatedColumnFormula>
    </tableColumn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F615FA1-1775-442F-83D6-D07FC536D19F}" name="Comm517" displayName="Comm517" ref="A1:Z50" tableType="queryTable" totalsRowShown="0" headerRowDxfId="28" dataDxfId="27">
  <autoFilter ref="A1:Z50" xr:uid="{DF615FA1-1775-442F-83D6-D07FC536D19F}"/>
  <tableColumns count="26">
    <tableColumn id="1" xr3:uid="{C99E4F18-BD32-46B0-912A-8F79FB1A7B19}" uniqueName="1" name="KeyPIN" queryTableFieldId="1" dataDxfId="26"/>
    <tableColumn id="2" xr3:uid="{996CF0E8-FC91-4805-B9CE-A7575F4F0951}" uniqueName="2" name="PINs" queryTableFieldId="2" dataDxfId="25"/>
    <tableColumn id="5" xr3:uid="{A14F40BE-5C1D-4DF8-9664-7EAF958D0038}" uniqueName="5" name="Classes" queryTableFieldId="5" dataDxfId="24"/>
    <tableColumn id="3" xr3:uid="{D40FF7A6-58BF-4D76-AD88-619687EDA6C3}" uniqueName="3" name="Address" queryTableFieldId="3" dataDxfId="23"/>
    <tableColumn id="4" xr3:uid="{DFA7C90D-8BF4-4FA1-8100-3F6E35C94F63}" uniqueName="4" name="Tax District" queryTableFieldId="4" dataDxfId="22"/>
    <tableColumn id="7" xr3:uid="{C3C85BE2-7432-4E0B-B040-6CA3CF1ECDE6}" uniqueName="7" name="Land.Total SF" queryTableFieldId="7" dataDxfId="21"/>
    <tableColumn id="6" xr3:uid="{0BA47580-E01F-40A2-98EB-54F59E6A4B89}" uniqueName="6" name="Subclass2" queryTableFieldId="6" dataDxfId="20"/>
    <tableColumn id="8" xr3:uid="{3917ED07-6823-4530-8977-4230E6A5ABF4}" uniqueName="8" name="BldgSF" queryTableFieldId="8" dataDxfId="19"/>
    <tableColumn id="9" xr3:uid="{5AA22AAA-C9DE-4E06-9DD2-BF3D87B4B759}" uniqueName="9" name="Investment Rating" queryTableFieldId="9" dataDxfId="18"/>
    <tableColumn id="10" xr3:uid="{314A2F40-6FCD-4020-B342-148536744C00}" uniqueName="10" name="Adj Rent $/SF" queryTableFieldId="10" dataDxfId="17" dataCellStyle="Currency"/>
    <tableColumn id="11" xr3:uid="{205052FA-548A-4423-9820-808F79B942F1}" uniqueName="11" name="PGI" queryTableFieldId="11" dataDxfId="16" dataCellStyle="Currency"/>
    <tableColumn id="12" xr3:uid="{B406378D-7B55-4E6D-BED2-7B5F3658D981}" uniqueName="12" name="V/C" queryTableFieldId="12" dataDxfId="15" dataCellStyle="Percent"/>
    <tableColumn id="13" xr3:uid="{338469A7-6D89-433E-8405-168A03C9DDCF}" uniqueName="13" name="EGI" queryTableFieldId="13" dataDxfId="14" dataCellStyle="Currency"/>
    <tableColumn id="14" xr3:uid="{D735BF2E-FF98-49D0-B5A4-D12AF2053FA8}" uniqueName="14" name="% Exp." queryTableFieldId="14" dataDxfId="13" dataCellStyle="Percent"/>
    <tableColumn id="15" xr3:uid="{66324BA8-6479-4B4E-92FF-CC363D852DE2}" uniqueName="15" name="NOI" queryTableFieldId="15" dataDxfId="12" dataCellStyle="Currency"/>
    <tableColumn id="16" xr3:uid="{77B780E4-371A-46EC-94B6-12BDD7C67B3F}" uniqueName="16" name="Cap Rate" queryTableFieldId="16" dataDxfId="11" dataCellStyle="Percent"/>
    <tableColumn id="25" xr3:uid="{2D5F1395-7CC2-4CF6-83AA-AFD06BE9C7E9}" uniqueName="25" name="Tax Load" queryTableFieldId="46" dataDxfId="10" dataCellStyle="Percent"/>
    <tableColumn id="26" xr3:uid="{ECDB60A3-77A8-4DE1-8CC9-D84A108707F0}" uniqueName="26" name="Loaded Cap" queryTableFieldId="47" dataDxfId="9" dataCellStyle="Percent"/>
    <tableColumn id="23" xr3:uid="{F5032985-7F32-4B99-A9EB-AFD6CF6C1D4F}" uniqueName="23" name="L:B Ratio" queryTableFieldId="23" dataDxfId="8" dataCellStyle="Comma"/>
    <tableColumn id="17" xr3:uid="{5737352D-4167-4DCA-A9C5-C7E5BCB4891B}" uniqueName="17" name="Excess Land Area" queryTableFieldId="17" dataDxfId="7" dataCellStyle="Comma"/>
    <tableColumn id="18" xr3:uid="{F3E28DCD-067C-4ED9-BAA2-7669ADBDC4B9}" uniqueName="18" name="Excess Land Value" queryTableFieldId="18" dataDxfId="6" dataCellStyle="Currency"/>
    <tableColumn id="24" xr3:uid="{7E1E28AC-ECA6-48D6-8F45-41FE74BAD460}" uniqueName="24" name="Total Land Val" queryTableFieldId="27" dataDxfId="5" dataCellStyle="Currency"/>
    <tableColumn id="19" xr3:uid="{F2BC22DE-D88F-4C13-9394-75EEE4FB770A}" uniqueName="19" name="Market Value" queryTableFieldId="19" dataDxfId="4" dataCellStyle="Currency"/>
    <tableColumn id="20" xr3:uid="{0AF998BE-CDC9-435D-9824-3739D35E9EB2}" uniqueName="20" name="Final MV / SF" queryTableFieldId="20" dataDxfId="3" dataCellStyle="Currency"/>
    <tableColumn id="21" xr3:uid="{73E3DFFB-6C12-4CB3-8ACD-EB0BB81D8637}" uniqueName="21" name="2026 Partial Value" queryTableFieldId="25" dataDxfId="2" dataCellStyle="Currency"/>
    <tableColumn id="22" xr3:uid="{065513A2-8AED-4F9A-A223-7239E5E015C1}" uniqueName="22" name="2026 Partial Value Reason" queryTableFieldId="26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A7D2825-0FCE-4DAA-BEE9-755198C8EB65}" name="Summary" displayName="Summary" ref="A1:C29" tableType="queryTable" totalsRowShown="0">
  <autoFilter ref="A1:C29" xr:uid="{4A7D2825-0FCE-4DAA-BEE9-755198C8EB65}"/>
  <sortState xmlns:xlrd2="http://schemas.microsoft.com/office/spreadsheetml/2017/richdata2" ref="A2:C29">
    <sortCondition ref="A1:A28"/>
  </sortState>
  <tableColumns count="3">
    <tableColumn id="1" xr3:uid="{4438CC7A-E59E-4CDC-9F73-D9EBD12DC1A8}" uniqueName="1" name="Subclass2" queryTableFieldId="1" dataDxfId="1"/>
    <tableColumn id="2" xr3:uid="{60D97281-7DB7-4BF5-8577-FD2A0FCEE030}" uniqueName="2" name="Total Market Value" queryTableFieldId="2" dataDxfId="0" dataCellStyle="Currency"/>
    <tableColumn id="3" xr3:uid="{729DD94E-4E1C-4B21-9DE2-5AF8DDD63A8F}" uniqueName="3" name="# of Properties" queryTableFieldId="3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7B741B1-1812-4ABE-8BCD-C2BE083FC25C}" name="Township" displayName="Township" ref="A1:A2" totalsRowShown="0">
  <autoFilter ref="A1:A2" xr:uid="{E7B741B1-1812-4ABE-8BCD-C2BE083FC25C}"/>
  <tableColumns count="1">
    <tableColumn id="1" xr3:uid="{98A919CB-09A8-44A2-8949-92B4F8368032}" name="Township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E97F510-9B73-4ED9-840B-A50BFED5F094}" name="TownID" displayName="TownID" ref="C1:C2" totalsRowShown="0">
  <autoFilter ref="C1:C2" xr:uid="{FE97F510-9B73-4ED9-840B-A50BFED5F094}"/>
  <tableColumns count="1">
    <tableColumn id="1" xr3:uid="{2996710C-5BA5-4C98-AEEB-51042CFB2FD0}" name="Town_ID">
      <calculatedColumnFormula>VLOOKUP(Township[[#This Row],[Township]],TownIDs[],3,FALSE)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15AD70C-7866-4A51-AF55-B92C39CD0A3B}" name="GasStation_ValuationModel" displayName="GasStation_ValuationModel" ref="A1:K6" tableType="queryTable" totalsRowShown="0" headerRowDxfId="167" dataDxfId="166">
  <autoFilter ref="A1:K6" xr:uid="{215AD70C-7866-4A51-AF55-B92C39CD0A3B}"/>
  <tableColumns count="11">
    <tableColumn id="1" xr3:uid="{AE68273F-C3B1-47FF-B65C-3EBFC27E8D37}" uniqueName="1" name="KeyPIN" queryTableFieldId="1" dataDxfId="165"/>
    <tableColumn id="2" xr3:uid="{A5C28D53-CC22-482A-ABED-0479CE8E80DA}" uniqueName="2" name="PINs" queryTableFieldId="2" dataDxfId="164"/>
    <tableColumn id="3" xr3:uid="{D43613FC-8AE1-44C4-8E49-6B74A6F7E275}" uniqueName="3" name="Address" queryTableFieldId="3" dataDxfId="163"/>
    <tableColumn id="4" xr3:uid="{2A6B297E-26DD-4761-9D37-70545A4D6427}" uniqueName="4" name="Tax District" queryTableFieldId="4" dataDxfId="162"/>
    <tableColumn id="5" xr3:uid="{556A279D-80D0-4C55-B04C-941155C605FD}" uniqueName="5" name="Classes" queryTableFieldId="5" dataDxfId="161"/>
    <tableColumn id="6" xr3:uid="{6AB32A4B-7A09-4868-8D54-E7C09FA1EC99}" uniqueName="6" name="Subclass2" queryTableFieldId="6" dataDxfId="160"/>
    <tableColumn id="7" xr3:uid="{53B8EE48-DEC8-4A54-AA73-838815F62037}" uniqueName="7" name="Land.Total SF" queryTableFieldId="7" dataDxfId="159" dataCellStyle="Comma"/>
    <tableColumn id="8" xr3:uid="{AF02D371-BDB7-4C7D-A5AE-999E8770E624}" uniqueName="8" name="GBA" queryTableFieldId="8" dataDxfId="158" dataCellStyle="Comma"/>
    <tableColumn id="9" xr3:uid="{DF348F9B-7528-4A9B-AD57-06809198348C}" uniqueName="9" name="Market Value" queryTableFieldId="9" dataDxfId="157" dataCellStyle="Currency"/>
    <tableColumn id="10" xr3:uid="{9D090001-340D-4119-8050-B7EBE6C3AAB4}" uniqueName="10" name="2026 Partial Value" queryTableFieldId="12"/>
    <tableColumn id="11" xr3:uid="{70943EF7-E9D9-4781-9C84-8DEEB9FA5842}" uniqueName="11" name="2026 Partial Value Reason" queryTableFieldId="13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87A7FB9-BC92-4CEE-AE99-7E98F95A5451}" name="Hotels_ValuationModel" displayName="Hotels_ValuationModel" ref="A1:W3" tableType="queryTable" totalsRowShown="0" headerRowDxfId="156" dataDxfId="155">
  <autoFilter ref="A1:W3" xr:uid="{787A7FB9-BC92-4CEE-AE99-7E98F95A5451}"/>
  <tableColumns count="23">
    <tableColumn id="1" xr3:uid="{2EDC464A-7939-4D9D-938F-B99856030F7A}" uniqueName="1" name="KeyPIN" queryTableFieldId="1" dataDxfId="154"/>
    <tableColumn id="2" xr3:uid="{8F3A70F8-85E7-44B4-86ED-8FA5BA12C349}" uniqueName="2" name="PINs" queryTableFieldId="2" dataDxfId="153"/>
    <tableColumn id="5" xr3:uid="{B49F8687-DE32-4096-B6AA-A3AE86BD41C1}" uniqueName="5" name="Classes" queryTableFieldId="5" dataDxfId="152"/>
    <tableColumn id="3" xr3:uid="{CF49EAAF-61D3-486F-9C97-21738CA31487}" uniqueName="3" name="Address" queryTableFieldId="3" dataDxfId="151"/>
    <tableColumn id="4" xr3:uid="{A57A80FE-2F88-49E3-A577-05835130E7A2}" uniqueName="4" name="Tax District" queryTableFieldId="4" dataDxfId="150"/>
    <tableColumn id="7" xr3:uid="{E7AD3A41-EB53-41C6-9549-1B82FF9191ED}" uniqueName="7" name="Land.Total SF" queryTableFieldId="7" dataDxfId="149" dataCellStyle="Comma"/>
    <tableColumn id="6" xr3:uid="{91BBA469-9533-4299-8286-1A90FB56B473}" uniqueName="6" name="Subclass2" queryTableFieldId="6" dataDxfId="148"/>
    <tableColumn id="8" xr3:uid="{555BA47D-567E-4819-B511-9A835F42D92B}" uniqueName="8" name="ImprName" queryTableFieldId="8" dataDxfId="147"/>
    <tableColumn id="10" xr3:uid="{2ECD4AC7-9462-453B-B3CD-8024AFFF1EB5}" uniqueName="10" name="YearBlt" queryTableFieldId="10" dataDxfId="146"/>
    <tableColumn id="11" xr3:uid="{FFB6268D-C148-4178-B2F3-1CCF3263A74D}" uniqueName="11" name="Units / Keys" queryTableFieldId="11" dataDxfId="145"/>
    <tableColumn id="12" xr3:uid="{CE45969C-7CF8-4A65-A7C7-2C80BD564F8D}" uniqueName="12" name="Rev / Key / Night " queryTableFieldId="12" dataDxfId="144" dataCellStyle="Currency"/>
    <tableColumn id="13" xr3:uid="{1A254502-C655-40D2-BEA8-818D5BAB5504}" uniqueName="13" name="Occupancy " queryTableFieldId="13" dataDxfId="143" dataCellStyle="Percent"/>
    <tableColumn id="14" xr3:uid="{E8C9A801-E488-4840-82C7-78C3A9D03C42}" uniqueName="14" name="Rev Par" queryTableFieldId="14" dataDxfId="142" dataCellStyle="Currency"/>
    <tableColumn id="15" xr3:uid="{BF09D3E9-B34A-44E4-AF6B-01FB374D5594}" uniqueName="15" name="Total Rev" queryTableFieldId="15" dataDxfId="141" dataCellStyle="Currency"/>
    <tableColumn id="16" xr3:uid="{3D8FE140-2EAC-4349-94A7-F927A1A14763}" uniqueName="16" name="EBITDA / NOI" queryTableFieldId="16" dataDxfId="140" dataCellStyle="Currency"/>
    <tableColumn id="17" xr3:uid="{4AD424CD-635C-4FAE-9BB5-ED9D81E44FCD}" uniqueName="17" name="Cap Rate" queryTableFieldId="17" dataDxfId="139" dataCellStyle="Percent"/>
    <tableColumn id="22" xr3:uid="{BB45312A-C420-432C-B73C-BD594F9E17A4}" uniqueName="22" name="Tax Load" queryTableFieldId="24" dataDxfId="138" dataCellStyle="Percent"/>
    <tableColumn id="23" xr3:uid="{D26A470F-01FD-4CAB-8A75-F60C930854D6}" uniqueName="23" name="Loaded Cap" queryTableFieldId="25" dataDxfId="137" dataCellStyle="Percent"/>
    <tableColumn id="19" xr3:uid="{B4711554-E1D5-4146-B8CF-9EA0620F27A0}" uniqueName="19" name="Market Value" queryTableFieldId="19" dataDxfId="136" dataCellStyle="Currency"/>
    <tableColumn id="18" xr3:uid="{9DAD77D2-AEDB-4EB6-AA2A-D5E78EA65F27}" uniqueName="18" name="Final MV / Key" queryTableFieldId="18" dataDxfId="135" dataCellStyle="Currency"/>
    <tableColumn id="20" xr3:uid="{7FF35059-8761-4A27-8D7E-11492451EB28}" uniqueName="20" name="2026 Partial Value" queryTableFieldId="22" dataCellStyle="Currency"/>
    <tableColumn id="21" xr3:uid="{7834445D-24A9-4E72-A65C-502249A372A6}" uniqueName="21" name="2026 Partial Value Reason" queryTableFieldId="23"/>
    <tableColumn id="9" xr3:uid="{D50F0787-D2B4-4435-AFBB-B1F9DE638A44}" uniqueName="9" name="BldgSF" queryTableFieldId="9" dataDxfId="134" dataCellStyle="Comma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097398F-A971-4E9D-91EA-A70D6C083A13}" name="Specials" displayName="Specials" ref="A1:Z29" tableType="queryTable" totalsRowShown="0" headerRowDxfId="133" dataDxfId="132">
  <autoFilter ref="A1:Z29" xr:uid="{F097398F-A971-4E9D-91EA-A70D6C083A13}"/>
  <tableColumns count="26">
    <tableColumn id="1" xr3:uid="{0C18AA46-5241-4AD5-A0A0-3E5CE9E8DF13}" uniqueName="1" name="KeyPIN" queryTableFieldId="1" dataDxfId="131"/>
    <tableColumn id="2" xr3:uid="{B78BE96C-0B05-48AE-8347-4645DAD1343D}" uniqueName="2" name="PINs" queryTableFieldId="2" dataDxfId="130"/>
    <tableColumn id="5" xr3:uid="{BA02097F-4CAE-458D-9D02-85CFDFE4D545}" uniqueName="5" name="Classes" queryTableFieldId="5" dataDxfId="129"/>
    <tableColumn id="3" xr3:uid="{EBB6AEE1-6791-4883-A1B0-47AFDDF061A9}" uniqueName="3" name="Address" queryTableFieldId="3" dataDxfId="128"/>
    <tableColumn id="4" xr3:uid="{43F4AA69-8173-400E-B7B1-52ABBD53DB76}" uniqueName="4" name="Tax District" queryTableFieldId="4" dataDxfId="127"/>
    <tableColumn id="7" xr3:uid="{E804D94D-50DC-49AF-BAD3-8C9C32F898FA}" uniqueName="7" name="Land.Total SF" queryTableFieldId="7" dataDxfId="126"/>
    <tableColumn id="6" xr3:uid="{CEA81EC6-1ADB-44DB-92DA-805A3FA6B16D}" uniqueName="6" name="Subclass2" queryTableFieldId="6" dataDxfId="125"/>
    <tableColumn id="8" xr3:uid="{9FDB61BB-5468-403F-B880-A0517BD8BAE9}" uniqueName="8" name="BldgSF" queryTableFieldId="8" dataDxfId="124"/>
    <tableColumn id="9" xr3:uid="{10CDEF99-B7DF-4DCD-BB1C-F3F1AC32B2F2}" uniqueName="9" name="YearBlt" queryTableFieldId="9" dataDxfId="123"/>
    <tableColumn id="10" xr3:uid="{3C0AE8BB-A8B0-4A08-A5EB-41BC34E7418A}" uniqueName="10" name="Investment Rating" queryTableFieldId="10" dataDxfId="122"/>
    <tableColumn id="11" xr3:uid="{5512D576-EA62-450D-9A16-3B0F59333E0D}" uniqueName="11" name="Adj Rent $/SF" queryTableFieldId="11" dataDxfId="121" dataCellStyle="Currency"/>
    <tableColumn id="12" xr3:uid="{317FADF5-1C08-409A-A4C3-87BC8837A1BA}" uniqueName="12" name="PGI" queryTableFieldId="12" dataDxfId="120" dataCellStyle="Currency"/>
    <tableColumn id="13" xr3:uid="{7257072B-07F3-4ACE-ACDA-F9E88FC821B7}" uniqueName="13" name="V/C" queryTableFieldId="13" dataDxfId="119" dataCellStyle="Percent"/>
    <tableColumn id="14" xr3:uid="{BE58FF9B-43FA-4E8C-88A4-9DC97C28444D}" uniqueName="14" name="EGI" queryTableFieldId="14" dataDxfId="118" dataCellStyle="Currency"/>
    <tableColumn id="15" xr3:uid="{48EB7BC6-A258-4392-92FD-72ECAF13C5C8}" uniqueName="15" name="% Exp." queryTableFieldId="15" dataDxfId="117" dataCellStyle="Percent"/>
    <tableColumn id="16" xr3:uid="{25D1057F-BB85-44CC-AA17-4E5ED4BD1C0E}" uniqueName="16" name="NOI" queryTableFieldId="16" dataDxfId="116" dataCellStyle="Currency"/>
    <tableColumn id="17" xr3:uid="{0B15A316-3DCB-4CA8-8D96-3F174C2E3255}" uniqueName="17" name="Cap Rate" queryTableFieldId="17" dataDxfId="115" dataCellStyle="Percent"/>
    <tableColumn id="23" xr3:uid="{95D771AB-E9A0-4577-A7B0-32B07AF3AB46}" uniqueName="23" name="Tax Load" queryTableFieldId="25" dataDxfId="114" dataCellStyle="Percent"/>
    <tableColumn id="24" xr3:uid="{9016A946-9217-4DB3-8411-74D6960FC542}" uniqueName="24" name="Loaded Cap" queryTableFieldId="26" dataDxfId="113" dataCellStyle="Percent"/>
    <tableColumn id="18" xr3:uid="{65815713-02A5-478B-9E8A-D77BF53F31C3}" uniqueName="18" name="L:B Ratio" queryTableFieldId="18" dataDxfId="112"/>
    <tableColumn id="19" xr3:uid="{7BDDE8E0-20CB-4588-BD26-EDE3F769F597}" uniqueName="19" name="Excess Land Area" queryTableFieldId="19" dataDxfId="111"/>
    <tableColumn id="20" xr3:uid="{72E84475-1356-484C-A636-2B15AEDFB887}" uniqueName="20" name="Excess Land Value" queryTableFieldId="20" dataDxfId="110"/>
    <tableColumn id="21" xr3:uid="{6ABBE6BF-FBD1-4587-9EEF-F1DDD40FBDD6}" uniqueName="21" name="Market Value" queryTableFieldId="21" dataDxfId="109" dataCellStyle="Currency"/>
    <tableColumn id="22" xr3:uid="{4EB9AF8A-43DF-4414-A51E-71DE479FFE5D}" uniqueName="22" name="Final MV / SF" queryTableFieldId="22" dataDxfId="108" dataCellStyle="Currency"/>
    <tableColumn id="25" xr3:uid="{9D78081B-039F-4B97-8AD9-623F8BED6201}" uniqueName="25" name="2026 Partial Value" queryTableFieldId="27"/>
    <tableColumn id="26" xr3:uid="{4742AAEF-2CC7-412E-A8A9-86C7763FB205}" uniqueName="26" name="2026 Partial Value Reason" queryTableFieldId="28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B2EFF98-EC86-4158-8272-20DA7E1D60DD}" name="Multifamily" displayName="Multifamily" ref="A1:AC31" tableType="queryTable" totalsRowShown="0" headerRowDxfId="107" dataDxfId="106">
  <autoFilter ref="A1:AC31" xr:uid="{9B2EFF98-EC86-4158-8272-20DA7E1D60DD}"/>
  <tableColumns count="29">
    <tableColumn id="1" xr3:uid="{7C60C362-E7D9-4F34-9B3D-DA53B1372160}" uniqueName="1" name="KeyPIN" queryTableFieldId="1" dataDxfId="105"/>
    <tableColumn id="2" xr3:uid="{D2293A11-1234-44A3-83A6-5EDF0397DD09}" uniqueName="2" name="PINs" queryTableFieldId="2" dataDxfId="104"/>
    <tableColumn id="5" xr3:uid="{54E2EA26-086B-4727-9988-399F73ACEF03}" uniqueName="5" name="Classes" queryTableFieldId="5" dataDxfId="103"/>
    <tableColumn id="3" xr3:uid="{9D131CBB-21E0-4C25-B97E-83FD4265EDCA}" uniqueName="3" name="Address" queryTableFieldId="3" dataDxfId="102"/>
    <tableColumn id="4" xr3:uid="{95F3114E-62E4-4FFB-92CB-535A8FEF6BEB}" uniqueName="4" name="Tax District" queryTableFieldId="4" dataDxfId="101"/>
    <tableColumn id="7" xr3:uid="{97124941-F044-4CE4-BA91-BDC5B7B33365}" uniqueName="7" name="Land.Total SF" queryTableFieldId="7" dataDxfId="100"/>
    <tableColumn id="6" xr3:uid="{CAECA12F-95C3-4B1D-8FD4-80809413F039}" uniqueName="6" name="Subclass2" queryTableFieldId="6" dataDxfId="99"/>
    <tableColumn id="8" xr3:uid="{BC031DA9-4C3A-4196-912B-B1AFC904981C}" uniqueName="8" name="BldgSF" queryTableFieldId="8" dataDxfId="98"/>
    <tableColumn id="9" xr3:uid="{5369EA49-6BA4-44AA-A85B-8AFBE01370B3}" uniqueName="9" name="Studios" queryTableFieldId="9" dataDxfId="97"/>
    <tableColumn id="10" xr3:uid="{2D6E7865-9FDA-4244-9FA8-302F7FD3100E}" uniqueName="10" name="1BR" queryTableFieldId="10" dataDxfId="96"/>
    <tableColumn id="11" xr3:uid="{35C7F3D8-E4C4-46B1-B631-F5CC2CE26935}" uniqueName="11" name="2BR" queryTableFieldId="11" dataDxfId="95"/>
    <tableColumn id="12" xr3:uid="{70C270D8-E329-41C9-8610-756337194D1E}" uniqueName="12" name="3BR" queryTableFieldId="12" dataDxfId="94"/>
    <tableColumn id="13" xr3:uid="{D854A32B-35FB-4022-8210-3491A86724CD}" uniqueName="13" name="4BR" queryTableFieldId="13" dataDxfId="93"/>
    <tableColumn id="14" xr3:uid="{5AB64758-10AA-4462-94CB-A13EEA327676}" uniqueName="14" name="MobileHomePads" queryTableFieldId="14" dataDxfId="92"/>
    <tableColumn id="15" xr3:uid="{F75B8C28-90AF-421F-B538-F755B745052E}" uniqueName="15" name="CommSF" queryTableFieldId="15" dataDxfId="91"/>
    <tableColumn id="16" xr3:uid="{DA82CA34-0E34-4D16-AEF1-805A8C998127}" uniqueName="16" name="YearBlt" queryTableFieldId="16" dataDxfId="90"/>
    <tableColumn id="17" xr3:uid="{7909001C-842F-4302-946B-79AB12502AAB}" uniqueName="17" name="Investment Rating" queryTableFieldId="17" dataDxfId="89"/>
    <tableColumn id="18" xr3:uid="{7BDDE970-79D1-4DF3-AC9C-E7F50EADDB96}" uniqueName="18" name="Adjusted PGI" queryTableFieldId="18" dataDxfId="88" dataCellStyle="Currency"/>
    <tableColumn id="19" xr3:uid="{D09BFC34-C4BE-493E-944D-68AD48CB1877}" uniqueName="19" name="V/C" queryTableFieldId="19" dataDxfId="87" dataCellStyle="Percent"/>
    <tableColumn id="20" xr3:uid="{72554946-0318-4361-8A35-585D87A0B764}" uniqueName="20" name="EGI" queryTableFieldId="20" dataDxfId="86" dataCellStyle="Currency"/>
    <tableColumn id="21" xr3:uid="{2A0ED62F-72B2-4758-8505-0045288C5C8D}" uniqueName="21" name="% Exp." queryTableFieldId="21" dataDxfId="85" dataCellStyle="Percent"/>
    <tableColumn id="22" xr3:uid="{7286398A-03BE-4C64-8FFF-9BE48D978F02}" uniqueName="22" name="NOI" queryTableFieldId="22" dataDxfId="84" dataCellStyle="Currency"/>
    <tableColumn id="23" xr3:uid="{20462864-DEA9-4195-B193-FBFDE5D28AC5}" uniqueName="23" name="Cap Rate" queryTableFieldId="23" dataDxfId="83" dataCellStyle="Percent"/>
    <tableColumn id="28" xr3:uid="{626880C8-B668-419F-8ED5-B703CD1749A2}" uniqueName="28" name="Tax Load" queryTableFieldId="30" dataDxfId="82" dataCellStyle="Percent"/>
    <tableColumn id="29" xr3:uid="{B0E50CBA-A7E6-4A8D-A1F5-A69D20602A81}" uniqueName="29" name="Loaded Cap" queryTableFieldId="31" dataDxfId="81" dataCellStyle="Percent"/>
    <tableColumn id="25" xr3:uid="{64E42569-2C6B-4702-BCB3-06A6DB93BB45}" uniqueName="25" name="Market Value" queryTableFieldId="25" dataDxfId="80" dataCellStyle="Currency"/>
    <tableColumn id="24" xr3:uid="{A6CC00AC-56A1-41C8-A82B-F355DEC6AB85}" uniqueName="24" name="Final MV / Unit" queryTableFieldId="24" dataDxfId="79" dataCellStyle="Currency"/>
    <tableColumn id="26" xr3:uid="{6D06B787-ACCC-45A3-83A6-91414405D3ED}" uniqueName="26" name="2026 Partial Value" queryTableFieldId="28" dataDxfId="78" dataCellStyle="Currency"/>
    <tableColumn id="27" xr3:uid="{C110C2AA-15A1-4241-AEA7-45049E219909}" uniqueName="27" name="2026 Partial Value Reason" queryTableFieldId="29" dataDxfId="77" dataCellStyle="Currency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5539B22-AE3B-4BCB-8499-271EAFFBDA7A}" name="Industrials" displayName="Industrials" ref="A1:Z3" tableType="queryTable" totalsRowShown="0" headerRowDxfId="76" dataDxfId="75">
  <autoFilter ref="A1:Z3" xr:uid="{75539B22-AE3B-4BCB-8499-271EAFFBDA7A}"/>
  <tableColumns count="26">
    <tableColumn id="1" xr3:uid="{B5DFE1C5-AC11-44F7-926C-25F21A08924B}" uniqueName="1" name="KeyPIN" queryTableFieldId="1" dataDxfId="74"/>
    <tableColumn id="2" xr3:uid="{5EDECC08-D2BB-48CF-BDBE-9F712B6D253D}" uniqueName="2" name="PINs" queryTableFieldId="2" dataDxfId="73"/>
    <tableColumn id="5" xr3:uid="{1266C22B-8D10-4804-9FD2-A3E13D232C13}" uniqueName="5" name="Classes" queryTableFieldId="5" dataDxfId="72"/>
    <tableColumn id="3" xr3:uid="{A22EE2C5-D1E9-412B-A273-A7C4CF46CE6E}" uniqueName="3" name="Address" queryTableFieldId="3" dataDxfId="71"/>
    <tableColumn id="4" xr3:uid="{90B0AD7E-4D82-4BA9-B26E-1915E6FF46BC}" uniqueName="4" name="Tax District" queryTableFieldId="4" dataDxfId="70"/>
    <tableColumn id="7" xr3:uid="{903F7486-6B7D-417E-B541-ABB13BD029F7}" uniqueName="7" name="Land.Total SF" queryTableFieldId="7" dataDxfId="69"/>
    <tableColumn id="6" xr3:uid="{D993BE4E-E8A0-4D13-A9AE-7DB8CFA9C28E}" uniqueName="6" name="Subclass2" queryTableFieldId="6" dataDxfId="68"/>
    <tableColumn id="8" xr3:uid="{EB3551E1-20DB-4A5F-80E6-F08B3B06B17F}" uniqueName="8" name="BldgSF" queryTableFieldId="8" dataDxfId="67"/>
    <tableColumn id="9" xr3:uid="{AD9E5220-C364-4FB0-9E94-2F330B955A67}" uniqueName="9" name="YearBlt" queryTableFieldId="9" dataDxfId="66"/>
    <tableColumn id="10" xr3:uid="{CB63296E-A48B-41AE-87A3-473FB956CCD7}" uniqueName="10" name="Investment Rating" queryTableFieldId="10" dataDxfId="65"/>
    <tableColumn id="11" xr3:uid="{9C9741D5-6605-480F-B742-E6FD3D99C314}" uniqueName="11" name="Adj Rent $/SF" queryTableFieldId="11" dataDxfId="64" dataCellStyle="Currency"/>
    <tableColumn id="12" xr3:uid="{8922C825-96C9-4046-8C12-E4B33411488C}" uniqueName="12" name="PGI" queryTableFieldId="12" dataDxfId="63" dataCellStyle="Currency"/>
    <tableColumn id="13" xr3:uid="{B4F99994-349A-435C-A04B-A0F6B214897B}" uniqueName="13" name="V/C" queryTableFieldId="13" dataDxfId="62" dataCellStyle="Percent"/>
    <tableColumn id="14" xr3:uid="{FC1D4D36-3D99-4DDA-9C7D-AD93176E654F}" uniqueName="14" name="EGI" queryTableFieldId="14" dataDxfId="61" dataCellStyle="Currency"/>
    <tableColumn id="15" xr3:uid="{E5570960-1359-4B47-8CBC-24DAD667C359}" uniqueName="15" name="% Exp." queryTableFieldId="15" dataDxfId="60" dataCellStyle="Percent"/>
    <tableColumn id="16" xr3:uid="{4A68CE70-81E6-4161-9BF6-E6A467D89C1C}" uniqueName="16" name="NOI" queryTableFieldId="16" dataDxfId="59" dataCellStyle="Currency"/>
    <tableColumn id="17" xr3:uid="{4A1D9B7E-E13F-4C4D-A53D-16EA554DFFE4}" uniqueName="17" name="Cap Rate" queryTableFieldId="17" dataDxfId="58" dataCellStyle="Percent"/>
    <tableColumn id="25" xr3:uid="{98E2A0A0-3E7A-468E-8DDD-E9E1E49F4C6F}" uniqueName="25" name="Tax Load" queryTableFieldId="27" dataDxfId="57" dataCellStyle="Percent"/>
    <tableColumn id="26" xr3:uid="{ED10247D-1C73-4725-813A-FDABADECF228}" uniqueName="26" name="Loaded Cap" queryTableFieldId="28" dataDxfId="56" dataCellStyle="Percent"/>
    <tableColumn id="18" xr3:uid="{D7EFD490-2B10-4D45-862B-978FB4827049}" uniqueName="18" name="L:B Ratio" queryTableFieldId="18" dataDxfId="55"/>
    <tableColumn id="19" xr3:uid="{AEF50D79-A2C2-4872-9487-E76613DE1BEB}" uniqueName="19" name="Excess Land Area" queryTableFieldId="19" dataDxfId="54"/>
    <tableColumn id="20" xr3:uid="{14374C41-10FA-4A26-B922-304E219CEBF4}" uniqueName="20" name="Excess Land Value" queryTableFieldId="20" dataDxfId="53"/>
    <tableColumn id="21" xr3:uid="{82FAD0CA-6982-4644-A604-1A24017D3CD8}" uniqueName="21" name="Market Value" queryTableFieldId="21" dataDxfId="52" dataCellStyle="Currency"/>
    <tableColumn id="22" xr3:uid="{2A22B97C-DB48-4A5A-A69E-2BC23AAD5F9F}" uniqueName="22" name="Final MV / SF" queryTableFieldId="22" dataDxfId="51" dataCellStyle="Currency"/>
    <tableColumn id="23" xr3:uid="{C6303242-9270-4CA1-AA73-E31EB36E8360}" uniqueName="23" name="2026 Partial Value" queryTableFieldId="25"/>
    <tableColumn id="24" xr3:uid="{C1168A5C-6365-4774-A2CF-DA4FEE11C527}" uniqueName="24" name="2026 Partial Value Reason" queryTableFieldId="26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E7EAA5-49B4-4B69-8C9E-3A016817F9BE}" name="Condos" displayName="Condos" ref="A1:X19" tableType="queryTable" totalsRowShown="0" headerRowDxfId="50" dataDxfId="49">
  <autoFilter ref="A1:X19" xr:uid="{6FE7EAA5-49B4-4B69-8C9E-3A016817F9BE}"/>
  <tableColumns count="24">
    <tableColumn id="1" xr3:uid="{71131CF3-CFEC-4511-885E-13444B31AEBD}" uniqueName="1" name="KeyPIN" queryTableFieldId="1" dataDxfId="48"/>
    <tableColumn id="2" xr3:uid="{564619BC-25D0-421C-9DF1-D7322826749C}" uniqueName="2" name="PINs" queryTableFieldId="2" dataDxfId="47"/>
    <tableColumn id="3" xr3:uid="{723F6CD0-DF33-4229-93B9-36D8D0DFC751}" uniqueName="3" name="NBHD" queryTableFieldId="3" dataDxfId="46"/>
    <tableColumn id="4" xr3:uid="{FFDBF598-E99E-454D-8317-8AA1066D95C4}" uniqueName="4" name="Classes" queryTableFieldId="4" dataDxfId="45"/>
    <tableColumn id="5" xr3:uid="{09259AC4-B4DC-465E-AD24-65E000BB3DB3}" uniqueName="5" name="Town Region" queryTableFieldId="5" dataDxfId="44"/>
    <tableColumn id="6" xr3:uid="{6DDC17B8-1E40-4E17-B629-CE292C15AE94}" uniqueName="6" name="Subclass2" queryTableFieldId="6" dataDxfId="43"/>
    <tableColumn id="11" xr3:uid="{C9617941-C697-4E9D-9D13-7946A2FB837B}" uniqueName="11" name="BldgSF" queryTableFieldId="44"/>
    <tableColumn id="17" xr3:uid="{7C2FCCB6-9347-4536-86A4-467A3C4E8D1E}" uniqueName="17" name="Adj Rent $/SF" queryTableFieldId="18" dataDxfId="42" dataCellStyle="Currency"/>
    <tableColumn id="18" xr3:uid="{4BF0D7D1-0BA0-4181-AA5D-749EA29ADD5A}" uniqueName="18" name="PGI" queryTableFieldId="19" dataDxfId="41" dataCellStyle="Currency"/>
    <tableColumn id="19" xr3:uid="{44D1E241-30B5-47A7-960C-3680E3D6239A}" uniqueName="19" name="V/C" queryTableFieldId="20" dataDxfId="40" dataCellStyle="Percent"/>
    <tableColumn id="20" xr3:uid="{6C23E46F-EA39-4B86-A613-DC4948401262}" uniqueName="20" name="EGI" queryTableFieldId="21" dataDxfId="39" dataCellStyle="Currency"/>
    <tableColumn id="21" xr3:uid="{7E5830A9-6678-4591-89F4-FD004732725B}" uniqueName="21" name="% Exp." queryTableFieldId="22" dataDxfId="38" dataCellStyle="Percent"/>
    <tableColumn id="22" xr3:uid="{84936A29-B726-493E-B9D2-444A5A592916}" uniqueName="22" name="NOI" queryTableFieldId="23" dataDxfId="37" dataCellStyle="Currency"/>
    <tableColumn id="23" xr3:uid="{8768DD63-2BC2-4142-9683-D513D11EB5EC}" uniqueName="23" name="Cap Rate" queryTableFieldId="24" dataDxfId="36" dataCellStyle="Percent"/>
    <tableColumn id="12" xr3:uid="{33EE51DD-22BB-4B5D-AF27-4AD0DA00F964}" uniqueName="12" name="Tax Load" queryTableFieldId="45" dataDxfId="35" dataCellStyle="Percent"/>
    <tableColumn id="13" xr3:uid="{0E00B1FD-4B0D-40F8-83DF-93BB3E25E9FD}" uniqueName="13" name="Loaded Cap" queryTableFieldId="46" dataDxfId="34" dataCellStyle="Percent"/>
    <tableColumn id="24" xr3:uid="{D28C8B4B-B8A0-42B1-A017-A313A49F5226}" uniqueName="24" name="L:B Ratio" queryTableFieldId="32" dataDxfId="33" dataCellStyle="Currency"/>
    <tableColumn id="25" xr3:uid="{E0069B5C-BF5D-4C14-800A-B3808DDA5E5C}" uniqueName="25" name="Excess Land Area" queryTableFieldId="33" dataDxfId="32" dataCellStyle="Comma"/>
    <tableColumn id="26" xr3:uid="{CD288ECC-5AFD-4B60-94E8-50D656C1855B}" uniqueName="26" name="Excess Land Value" queryTableFieldId="34" dataDxfId="31" dataCellStyle="Currency"/>
    <tableColumn id="7" xr3:uid="{A3C5FC63-15DE-4993-9ABC-E931D68959DA}" uniqueName="7" name="Total Land Val" queryTableFieldId="40" dataCellStyle="Currency"/>
    <tableColumn id="8" xr3:uid="{03393B18-2791-4449-811E-A6C715B49AFD}" uniqueName="8" name="Market Value" queryTableFieldId="8" dataDxfId="30" dataCellStyle="Currency"/>
    <tableColumn id="16" xr3:uid="{74FF6038-682A-4767-8CA3-926B3F042844}" uniqueName="16" name="Final MV / SF" queryTableFieldId="16" dataDxfId="29" dataCellStyle="Currency"/>
    <tableColumn id="9" xr3:uid="{4D7ECDD4-32BD-47F3-B6B1-DDB5A775DBAC}" uniqueName="9" name="2026 Partial Value" queryTableFieldId="41"/>
    <tableColumn id="10" xr3:uid="{B102766A-E022-44F5-990D-EE9BD076AF4C}" uniqueName="10" name="2026 Partial Value Reason" queryTableFieldId="42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B8F05-C788-4801-B73A-D46045578EE3}">
  <dimension ref="A1:C18"/>
  <sheetViews>
    <sheetView workbookViewId="0">
      <selection activeCell="B1" sqref="B1"/>
    </sheetView>
  </sheetViews>
  <sheetFormatPr defaultRowHeight="15" x14ac:dyDescent="0.25"/>
  <cols>
    <col min="1" max="1" width="11.85546875" bestFit="1" customWidth="1"/>
    <col min="2" max="2" width="13.42578125" bestFit="1" customWidth="1"/>
    <col min="3" max="3" width="15.28515625" bestFit="1" customWidth="1"/>
  </cols>
  <sheetData>
    <row r="1" spans="1:3" x14ac:dyDescent="0.25">
      <c r="A1" t="s">
        <v>144</v>
      </c>
      <c r="B1" t="s">
        <v>147</v>
      </c>
      <c r="C1" t="s">
        <v>148</v>
      </c>
    </row>
    <row r="2" spans="1:3" x14ac:dyDescent="0.25">
      <c r="A2" t="s">
        <v>149</v>
      </c>
      <c r="B2" t="s">
        <v>150</v>
      </c>
      <c r="C2" t="str">
        <f>TownIDs[[#This Row],[Township]]&amp;"_"&amp;TownIDs[[#This Row],[TownName]]</f>
        <v>T11_Berwyn</v>
      </c>
    </row>
    <row r="3" spans="1:3" x14ac:dyDescent="0.25">
      <c r="A3" t="s">
        <v>151</v>
      </c>
      <c r="B3" t="s">
        <v>152</v>
      </c>
      <c r="C3" t="str">
        <f>TownIDs[[#This Row],[Township]]&amp;"_"&amp;TownIDs[[#This Row],[TownName]]</f>
        <v>T12_Bloom</v>
      </c>
    </row>
    <row r="4" spans="1:3" x14ac:dyDescent="0.25">
      <c r="A4" t="s">
        <v>153</v>
      </c>
      <c r="B4" t="s">
        <v>154</v>
      </c>
      <c r="C4" t="str">
        <f>TownIDs[[#This Row],[Township]]&amp;"_"&amp;TownIDs[[#This Row],[TownName]]</f>
        <v>T13_Bremen</v>
      </c>
    </row>
    <row r="5" spans="1:3" x14ac:dyDescent="0.25">
      <c r="A5" t="s">
        <v>155</v>
      </c>
      <c r="B5" t="s">
        <v>156</v>
      </c>
      <c r="C5" t="str">
        <f>TownIDs[[#This Row],[Township]]&amp;"_"&amp;TownIDs[[#This Row],[TownName]]</f>
        <v>T14_Calumet</v>
      </c>
    </row>
    <row r="6" spans="1:3" x14ac:dyDescent="0.25">
      <c r="A6" t="s">
        <v>157</v>
      </c>
      <c r="B6" t="s">
        <v>158</v>
      </c>
      <c r="C6" t="str">
        <f>TownIDs[[#This Row],[Township]]&amp;"_"&amp;TownIDs[[#This Row],[TownName]]</f>
        <v>T15_Cicero</v>
      </c>
    </row>
    <row r="7" spans="1:3" x14ac:dyDescent="0.25">
      <c r="A7" t="s">
        <v>159</v>
      </c>
      <c r="B7" t="s">
        <v>160</v>
      </c>
      <c r="C7" t="str">
        <f>TownIDs[[#This Row],[Township]]&amp;"_"&amp;TownIDs[[#This Row],[TownName]]</f>
        <v>T19_Lemont</v>
      </c>
    </row>
    <row r="8" spans="1:3" x14ac:dyDescent="0.25">
      <c r="A8" t="s">
        <v>161</v>
      </c>
      <c r="B8" t="s">
        <v>162</v>
      </c>
      <c r="C8" t="str">
        <f>TownIDs[[#This Row],[Township]]&amp;"_"&amp;TownIDs[[#This Row],[TownName]]</f>
        <v>T21_Lyons</v>
      </c>
    </row>
    <row r="9" spans="1:3" x14ac:dyDescent="0.25">
      <c r="A9" t="s">
        <v>163</v>
      </c>
      <c r="B9" t="s">
        <v>164</v>
      </c>
      <c r="C9" t="str">
        <f>TownIDs[[#This Row],[Township]]&amp;"_"&amp;TownIDs[[#This Row],[TownName]]</f>
        <v>T27_OakPark</v>
      </c>
    </row>
    <row r="10" spans="1:3" x14ac:dyDescent="0.25">
      <c r="A10" t="s">
        <v>165</v>
      </c>
      <c r="B10" t="s">
        <v>166</v>
      </c>
      <c r="C10" t="str">
        <f>TownIDs[[#This Row],[Township]]&amp;"_"&amp;TownIDs[[#This Row],[TownName]]</f>
        <v>T28_Orland</v>
      </c>
    </row>
    <row r="11" spans="1:3" x14ac:dyDescent="0.25">
      <c r="A11" t="s">
        <v>167</v>
      </c>
      <c r="B11" t="s">
        <v>168</v>
      </c>
      <c r="C11" t="str">
        <f>TownIDs[[#This Row],[Township]]&amp;"_"&amp;TownIDs[[#This Row],[TownName]]</f>
        <v>T30_Palos</v>
      </c>
    </row>
    <row r="12" spans="1:3" x14ac:dyDescent="0.25">
      <c r="A12" t="s">
        <v>169</v>
      </c>
      <c r="B12" t="s">
        <v>170</v>
      </c>
      <c r="C12" t="str">
        <f>TownIDs[[#This Row],[Township]]&amp;"_"&amp;TownIDs[[#This Row],[TownName]]</f>
        <v>T31_Proviso</v>
      </c>
    </row>
    <row r="13" spans="1:3" x14ac:dyDescent="0.25">
      <c r="A13" t="s">
        <v>171</v>
      </c>
      <c r="B13" t="s">
        <v>172</v>
      </c>
      <c r="C13" t="str">
        <f>TownIDs[[#This Row],[Township]]&amp;"_"&amp;TownIDs[[#This Row],[TownName]]</f>
        <v>T32_Rich</v>
      </c>
    </row>
    <row r="14" spans="1:3" x14ac:dyDescent="0.25">
      <c r="A14" t="s">
        <v>145</v>
      </c>
      <c r="B14" t="s">
        <v>173</v>
      </c>
      <c r="C14" t="str">
        <f>TownIDs[[#This Row],[Township]]&amp;"_"&amp;TownIDs[[#This Row],[TownName]]</f>
        <v>T33_RiverForest</v>
      </c>
    </row>
    <row r="15" spans="1:3" x14ac:dyDescent="0.25">
      <c r="A15" t="s">
        <v>174</v>
      </c>
      <c r="B15" t="s">
        <v>175</v>
      </c>
      <c r="C15" t="str">
        <f>TownIDs[[#This Row],[Township]]&amp;"_"&amp;TownIDs[[#This Row],[TownName]]</f>
        <v>T34_Riverside</v>
      </c>
    </row>
    <row r="16" spans="1:3" x14ac:dyDescent="0.25">
      <c r="A16" t="s">
        <v>176</v>
      </c>
      <c r="B16" t="s">
        <v>177</v>
      </c>
      <c r="C16" t="str">
        <f>TownIDs[[#This Row],[Township]]&amp;"_"&amp;TownIDs[[#This Row],[TownName]]</f>
        <v>T36_Stickney</v>
      </c>
    </row>
    <row r="17" spans="1:3" x14ac:dyDescent="0.25">
      <c r="A17" t="s">
        <v>178</v>
      </c>
      <c r="B17" t="s">
        <v>179</v>
      </c>
      <c r="C17" t="str">
        <f>TownIDs[[#This Row],[Township]]&amp;"_"&amp;TownIDs[[#This Row],[TownName]]</f>
        <v>T37_Thornton</v>
      </c>
    </row>
    <row r="18" spans="1:3" x14ac:dyDescent="0.25">
      <c r="A18" t="s">
        <v>180</v>
      </c>
      <c r="B18" t="s">
        <v>181</v>
      </c>
      <c r="C18" t="str">
        <f>TownIDs[[#This Row],[Township]]&amp;"_"&amp;TownIDs[[#This Row],[TownName]]</f>
        <v>T39_Worth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95D6E-7082-4836-A3F7-C378D4C70AE1}">
  <dimension ref="A1:C30"/>
  <sheetViews>
    <sheetView workbookViewId="0">
      <selection activeCell="F33" sqref="F33"/>
    </sheetView>
  </sheetViews>
  <sheetFormatPr defaultRowHeight="15" x14ac:dyDescent="0.25"/>
  <cols>
    <col min="1" max="1" width="43.42578125" bestFit="1" customWidth="1"/>
    <col min="2" max="2" width="20.42578125" bestFit="1" customWidth="1"/>
    <col min="3" max="3" width="16.42578125" bestFit="1" customWidth="1"/>
  </cols>
  <sheetData>
    <row r="1" spans="1:3" x14ac:dyDescent="0.25">
      <c r="A1" t="s">
        <v>1</v>
      </c>
      <c r="B1" t="s">
        <v>82</v>
      </c>
      <c r="C1" t="s">
        <v>83</v>
      </c>
    </row>
    <row r="2" spans="1:3" x14ac:dyDescent="0.25">
      <c r="A2" t="s">
        <v>116</v>
      </c>
      <c r="B2" s="1">
        <v>3689049.7832660936</v>
      </c>
      <c r="C2">
        <v>2</v>
      </c>
    </row>
    <row r="3" spans="1:3" x14ac:dyDescent="0.25">
      <c r="A3" t="s">
        <v>450</v>
      </c>
      <c r="B3" s="1">
        <v>979000</v>
      </c>
      <c r="C3">
        <v>1</v>
      </c>
    </row>
    <row r="4" spans="1:3" x14ac:dyDescent="0.25">
      <c r="A4" t="s">
        <v>93</v>
      </c>
      <c r="B4" s="1">
        <v>189000</v>
      </c>
      <c r="C4">
        <v>1</v>
      </c>
    </row>
    <row r="5" spans="1:3" x14ac:dyDescent="0.25">
      <c r="A5" t="s">
        <v>94</v>
      </c>
      <c r="B5" s="1">
        <v>43005000</v>
      </c>
      <c r="C5">
        <v>22</v>
      </c>
    </row>
    <row r="6" spans="1:3" x14ac:dyDescent="0.25">
      <c r="A6" t="s">
        <v>190</v>
      </c>
      <c r="B6" s="1">
        <v>15920000</v>
      </c>
      <c r="C6">
        <v>7</v>
      </c>
    </row>
    <row r="7" spans="1:3" x14ac:dyDescent="0.25">
      <c r="A7" t="s">
        <v>142</v>
      </c>
      <c r="B7" s="1">
        <v>1741000</v>
      </c>
      <c r="C7">
        <v>1</v>
      </c>
    </row>
    <row r="8" spans="1:3" x14ac:dyDescent="0.25">
      <c r="A8" t="s">
        <v>91</v>
      </c>
      <c r="B8" s="1">
        <v>2970000</v>
      </c>
      <c r="C8">
        <v>5</v>
      </c>
    </row>
    <row r="9" spans="1:3" x14ac:dyDescent="0.25">
      <c r="A9" t="s">
        <v>89</v>
      </c>
      <c r="B9" s="1">
        <v>2401000</v>
      </c>
      <c r="C9">
        <v>4</v>
      </c>
    </row>
    <row r="10" spans="1:3" x14ac:dyDescent="0.25">
      <c r="A10" t="s">
        <v>86</v>
      </c>
      <c r="B10" s="1">
        <v>2522000</v>
      </c>
      <c r="C10">
        <v>10</v>
      </c>
    </row>
    <row r="11" spans="1:3" x14ac:dyDescent="0.25">
      <c r="A11" t="s">
        <v>143</v>
      </c>
      <c r="B11" s="1">
        <v>513000</v>
      </c>
      <c r="C11">
        <v>1</v>
      </c>
    </row>
    <row r="12" spans="1:3" x14ac:dyDescent="0.25">
      <c r="A12" t="s">
        <v>96</v>
      </c>
      <c r="B12" s="1">
        <v>4162000</v>
      </c>
      <c r="C12">
        <v>9</v>
      </c>
    </row>
    <row r="13" spans="1:3" x14ac:dyDescent="0.25">
      <c r="A13" t="s">
        <v>95</v>
      </c>
      <c r="B13" s="1">
        <v>2506000</v>
      </c>
      <c r="C13">
        <v>3</v>
      </c>
    </row>
    <row r="14" spans="1:3" x14ac:dyDescent="0.25">
      <c r="A14" t="s">
        <v>120</v>
      </c>
      <c r="B14" s="1">
        <v>287000</v>
      </c>
      <c r="C14">
        <v>1</v>
      </c>
    </row>
    <row r="15" spans="1:3" x14ac:dyDescent="0.25">
      <c r="A15" t="s">
        <v>99</v>
      </c>
      <c r="B15" s="1">
        <v>39708000</v>
      </c>
      <c r="C15">
        <v>4</v>
      </c>
    </row>
    <row r="16" spans="1:3" x14ac:dyDescent="0.25">
      <c r="A16" t="s">
        <v>138</v>
      </c>
      <c r="B16" s="1">
        <v>2839000</v>
      </c>
      <c r="C16">
        <v>18</v>
      </c>
    </row>
    <row r="17" spans="1:3" x14ac:dyDescent="0.25">
      <c r="A17" t="s">
        <v>92</v>
      </c>
      <c r="B17" s="1">
        <v>674000</v>
      </c>
      <c r="C17">
        <v>2</v>
      </c>
    </row>
    <row r="18" spans="1:3" x14ac:dyDescent="0.25">
      <c r="A18" t="s">
        <v>84</v>
      </c>
      <c r="B18" s="1">
        <v>2197000</v>
      </c>
      <c r="C18">
        <v>2</v>
      </c>
    </row>
    <row r="19" spans="1:3" x14ac:dyDescent="0.25">
      <c r="A19" t="s">
        <v>106</v>
      </c>
      <c r="B19" s="1">
        <v>4695000</v>
      </c>
      <c r="C19">
        <v>5</v>
      </c>
    </row>
    <row r="20" spans="1:3" x14ac:dyDescent="0.25">
      <c r="A20" t="s">
        <v>97</v>
      </c>
      <c r="B20" s="11">
        <v>830000</v>
      </c>
      <c r="C20">
        <v>1</v>
      </c>
    </row>
    <row r="21" spans="1:3" x14ac:dyDescent="0.25">
      <c r="A21" t="s">
        <v>191</v>
      </c>
      <c r="B21" s="1">
        <v>607000</v>
      </c>
      <c r="C21">
        <v>1</v>
      </c>
    </row>
    <row r="22" spans="1:3" x14ac:dyDescent="0.25">
      <c r="A22" t="s">
        <v>87</v>
      </c>
      <c r="B22" s="1">
        <v>1647000</v>
      </c>
      <c r="C22">
        <v>3</v>
      </c>
    </row>
    <row r="23" spans="1:3" x14ac:dyDescent="0.25">
      <c r="A23" t="s">
        <v>90</v>
      </c>
      <c r="B23" s="1">
        <v>2814000</v>
      </c>
      <c r="C23">
        <v>5</v>
      </c>
    </row>
    <row r="24" spans="1:3" x14ac:dyDescent="0.25">
      <c r="A24" t="s">
        <v>115</v>
      </c>
      <c r="B24" s="1">
        <v>2667000</v>
      </c>
      <c r="C24">
        <v>2</v>
      </c>
    </row>
    <row r="25" spans="1:3" x14ac:dyDescent="0.25">
      <c r="A25" t="s">
        <v>98</v>
      </c>
      <c r="B25" s="1">
        <v>116232000</v>
      </c>
      <c r="C25">
        <v>4</v>
      </c>
    </row>
    <row r="26" spans="1:3" x14ac:dyDescent="0.25">
      <c r="A26" t="s">
        <v>85</v>
      </c>
      <c r="B26" s="1">
        <v>4835000</v>
      </c>
      <c r="C26">
        <v>11</v>
      </c>
    </row>
    <row r="27" spans="1:3" x14ac:dyDescent="0.25">
      <c r="A27" t="s">
        <v>88</v>
      </c>
      <c r="B27" s="1">
        <v>6118000</v>
      </c>
      <c r="C27">
        <v>6</v>
      </c>
    </row>
    <row r="28" spans="1:3" x14ac:dyDescent="0.25">
      <c r="A28" t="s">
        <v>117</v>
      </c>
      <c r="B28" s="1">
        <v>938000</v>
      </c>
      <c r="C28">
        <v>2</v>
      </c>
    </row>
    <row r="29" spans="1:3" x14ac:dyDescent="0.25">
      <c r="A29" t="s">
        <v>536</v>
      </c>
      <c r="B29" s="1">
        <v>2312000</v>
      </c>
      <c r="C29">
        <v>1</v>
      </c>
    </row>
    <row r="30" spans="1:3" x14ac:dyDescent="0.25">
      <c r="A30" s="13" t="s">
        <v>121</v>
      </c>
      <c r="B30" s="14">
        <f>SUM(Summary[Total Market Value])</f>
        <v>269997049.78326607</v>
      </c>
      <c r="C30" s="15">
        <f>SUM(Summary['# of Properties])</f>
        <v>134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A92A4-BC4F-43FD-BE03-33ECE107ED5E}">
  <dimension ref="A1:C2"/>
  <sheetViews>
    <sheetView workbookViewId="0">
      <selection activeCell="A3" sqref="A3"/>
    </sheetView>
  </sheetViews>
  <sheetFormatPr defaultRowHeight="15" x14ac:dyDescent="0.25"/>
  <cols>
    <col min="1" max="1" width="11.7109375" customWidth="1"/>
    <col min="3" max="3" width="15.28515625" bestFit="1" customWidth="1"/>
  </cols>
  <sheetData>
    <row r="1" spans="1:3" x14ac:dyDescent="0.25">
      <c r="A1" t="s">
        <v>144</v>
      </c>
      <c r="C1" t="s">
        <v>146</v>
      </c>
    </row>
    <row r="2" spans="1:3" x14ac:dyDescent="0.25">
      <c r="A2" t="s">
        <v>174</v>
      </c>
      <c r="C2" t="str">
        <f>VLOOKUP(Township[[#This Row],[Township]],TownIDs[],3,FALSE)</f>
        <v>T34_Riverside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5F570-0026-4C88-B2B8-1827404C76DF}">
  <dimension ref="A1:K6"/>
  <sheetViews>
    <sheetView workbookViewId="0">
      <selection activeCell="B29" sqref="B29"/>
    </sheetView>
  </sheetViews>
  <sheetFormatPr defaultRowHeight="15" x14ac:dyDescent="0.25"/>
  <cols>
    <col min="1" max="2" width="18.140625" bestFit="1" customWidth="1"/>
    <col min="3" max="3" width="33.28515625" bestFit="1" customWidth="1"/>
    <col min="4" max="4" width="15.28515625" bestFit="1" customWidth="1"/>
    <col min="5" max="5" width="12" bestFit="1" customWidth="1"/>
    <col min="6" max="6" width="45.42578125" bestFit="1" customWidth="1"/>
    <col min="7" max="7" width="17.140625" bestFit="1" customWidth="1"/>
    <col min="8" max="8" width="9.42578125" bestFit="1" customWidth="1"/>
    <col min="9" max="9" width="17.7109375" bestFit="1" customWidth="1"/>
    <col min="10" max="10" width="19.140625" bestFit="1" customWidth="1"/>
    <col min="11" max="11" width="26.28515625" bestFit="1" customWidth="1"/>
    <col min="12" max="12" width="21.42578125" bestFit="1" customWidth="1"/>
    <col min="13" max="13" width="28.5703125" bestFit="1" customWidth="1"/>
  </cols>
  <sheetData>
    <row r="1" spans="1:11" x14ac:dyDescent="0.25">
      <c r="A1" s="2" t="s">
        <v>0</v>
      </c>
      <c r="B1" s="2" t="s">
        <v>12</v>
      </c>
      <c r="C1" s="2" t="s">
        <v>31</v>
      </c>
      <c r="D1" s="2" t="s">
        <v>32</v>
      </c>
      <c r="E1" s="2" t="s">
        <v>13</v>
      </c>
      <c r="F1" s="2" t="s">
        <v>1</v>
      </c>
      <c r="G1" s="2" t="s">
        <v>33</v>
      </c>
      <c r="H1" s="2" t="s">
        <v>50</v>
      </c>
      <c r="I1" s="2" t="s">
        <v>45</v>
      </c>
      <c r="J1" t="s">
        <v>182</v>
      </c>
      <c r="K1" t="s">
        <v>183</v>
      </c>
    </row>
    <row r="2" spans="1:11" x14ac:dyDescent="0.25">
      <c r="A2" s="3" t="s">
        <v>341</v>
      </c>
      <c r="B2" s="4" t="s">
        <v>341</v>
      </c>
      <c r="C2" s="3" t="s">
        <v>342</v>
      </c>
      <c r="D2" s="3" t="s">
        <v>238</v>
      </c>
      <c r="E2" s="4" t="s">
        <v>104</v>
      </c>
      <c r="F2" s="3" t="s">
        <v>105</v>
      </c>
      <c r="G2" s="10">
        <v>21239</v>
      </c>
      <c r="H2" s="10">
        <v>2560</v>
      </c>
      <c r="I2" s="7">
        <v>1182000</v>
      </c>
    </row>
    <row r="3" spans="1:11" x14ac:dyDescent="0.25">
      <c r="A3" s="3" t="s">
        <v>343</v>
      </c>
      <c r="B3" s="4" t="s">
        <v>343</v>
      </c>
      <c r="C3" s="3" t="s">
        <v>344</v>
      </c>
      <c r="D3" s="3" t="s">
        <v>238</v>
      </c>
      <c r="E3" s="4" t="s">
        <v>104</v>
      </c>
      <c r="F3" s="3" t="s">
        <v>105</v>
      </c>
      <c r="G3" s="10">
        <v>10149</v>
      </c>
      <c r="H3" s="10">
        <v>1573</v>
      </c>
      <c r="I3" s="7">
        <v>514000</v>
      </c>
    </row>
    <row r="4" spans="1:11" x14ac:dyDescent="0.25">
      <c r="A4" s="3" t="s">
        <v>345</v>
      </c>
      <c r="B4" s="4" t="s">
        <v>345</v>
      </c>
      <c r="C4" s="3" t="s">
        <v>346</v>
      </c>
      <c r="D4" s="3" t="s">
        <v>246</v>
      </c>
      <c r="E4" s="4" t="s">
        <v>104</v>
      </c>
      <c r="F4" s="3" t="s">
        <v>105</v>
      </c>
      <c r="G4" s="10">
        <v>19967</v>
      </c>
      <c r="H4" s="10">
        <v>5239</v>
      </c>
      <c r="I4" s="7">
        <v>1100000</v>
      </c>
    </row>
    <row r="5" spans="1:11" x14ac:dyDescent="0.25">
      <c r="A5" s="3" t="s">
        <v>347</v>
      </c>
      <c r="B5" s="4" t="s">
        <v>347</v>
      </c>
      <c r="C5" s="3" t="s">
        <v>348</v>
      </c>
      <c r="D5" s="3" t="s">
        <v>194</v>
      </c>
      <c r="E5" s="4" t="s">
        <v>104</v>
      </c>
      <c r="F5" s="3" t="s">
        <v>105</v>
      </c>
      <c r="G5" s="10">
        <v>16497</v>
      </c>
      <c r="H5" s="10">
        <v>1814</v>
      </c>
      <c r="I5" s="7">
        <v>835000</v>
      </c>
    </row>
    <row r="6" spans="1:11" x14ac:dyDescent="0.25">
      <c r="A6" s="3" t="s">
        <v>349</v>
      </c>
      <c r="B6" s="4" t="s">
        <v>349</v>
      </c>
      <c r="C6" s="3" t="s">
        <v>350</v>
      </c>
      <c r="D6" s="3" t="s">
        <v>238</v>
      </c>
      <c r="E6" s="4" t="s">
        <v>104</v>
      </c>
      <c r="F6" s="3" t="s">
        <v>105</v>
      </c>
      <c r="G6" s="10">
        <v>21250</v>
      </c>
      <c r="H6" s="10">
        <v>3072</v>
      </c>
      <c r="I6" s="7">
        <v>1064000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C6610-62D8-4F30-8E38-0BB6B8B46B4E}">
  <dimension ref="A1:W3"/>
  <sheetViews>
    <sheetView topLeftCell="L1" workbookViewId="0">
      <selection activeCell="W1" sqref="W1:W1048576"/>
    </sheetView>
  </sheetViews>
  <sheetFormatPr defaultRowHeight="15" x14ac:dyDescent="0.25"/>
  <cols>
    <col min="1" max="2" width="18.140625" bestFit="1" customWidth="1"/>
    <col min="3" max="3" width="17.42578125" bestFit="1" customWidth="1"/>
    <col min="4" max="4" width="18.7109375" bestFit="1" customWidth="1"/>
    <col min="5" max="5" width="15.28515625" bestFit="1" customWidth="1"/>
    <col min="6" max="6" width="17.140625" bestFit="1" customWidth="1"/>
    <col min="7" max="7" width="34.85546875" bestFit="1" customWidth="1"/>
    <col min="8" max="8" width="20.7109375" bestFit="1" customWidth="1"/>
    <col min="9" max="9" width="12" bestFit="1" customWidth="1"/>
    <col min="10" max="10" width="16.140625" bestFit="1" customWidth="1"/>
    <col min="11" max="11" width="20.5703125" bestFit="1" customWidth="1"/>
    <col min="12" max="12" width="15" bestFit="1" customWidth="1"/>
    <col min="13" max="13" width="12.140625" bestFit="1" customWidth="1"/>
    <col min="14" max="14" width="13.7109375" bestFit="1" customWidth="1"/>
    <col min="15" max="15" width="17" bestFit="1" customWidth="1"/>
    <col min="16" max="16" width="13.28515625" bestFit="1" customWidth="1"/>
    <col min="17" max="17" width="12" bestFit="1" customWidth="1"/>
    <col min="18" max="18" width="13.42578125" bestFit="1" customWidth="1"/>
    <col min="19" max="19" width="17.7109375" bestFit="1" customWidth="1"/>
    <col min="20" max="20" width="18.5703125" bestFit="1" customWidth="1"/>
    <col min="21" max="21" width="19.140625" bestFit="1" customWidth="1"/>
    <col min="22" max="22" width="26.28515625" customWidth="1"/>
    <col min="23" max="23" width="11.42578125" bestFit="1" customWidth="1"/>
    <col min="24" max="24" width="21.42578125" bestFit="1" customWidth="1"/>
    <col min="25" max="25" width="28.5703125" bestFit="1" customWidth="1"/>
  </cols>
  <sheetData>
    <row r="1" spans="1:23" x14ac:dyDescent="0.25">
      <c r="A1" s="2" t="s">
        <v>0</v>
      </c>
      <c r="B1" s="2" t="s">
        <v>12</v>
      </c>
      <c r="C1" s="2" t="s">
        <v>13</v>
      </c>
      <c r="D1" s="2" t="s">
        <v>31</v>
      </c>
      <c r="E1" s="2" t="s">
        <v>32</v>
      </c>
      <c r="F1" s="2" t="s">
        <v>33</v>
      </c>
      <c r="G1" s="2" t="s">
        <v>1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42</v>
      </c>
      <c r="Q1" s="19" t="s">
        <v>451</v>
      </c>
      <c r="R1" s="19" t="s">
        <v>452</v>
      </c>
      <c r="S1" s="2" t="s">
        <v>45</v>
      </c>
      <c r="T1" s="2" t="s">
        <v>60</v>
      </c>
      <c r="U1" t="s">
        <v>182</v>
      </c>
      <c r="V1" t="s">
        <v>183</v>
      </c>
      <c r="W1" s="2" t="s">
        <v>34</v>
      </c>
    </row>
    <row r="2" spans="1:23" ht="30" x14ac:dyDescent="0.25">
      <c r="A2" s="3" t="s">
        <v>351</v>
      </c>
      <c r="B2" s="4" t="s">
        <v>352</v>
      </c>
      <c r="C2" s="4" t="s">
        <v>354</v>
      </c>
      <c r="D2" s="3" t="s">
        <v>353</v>
      </c>
      <c r="E2" s="3" t="s">
        <v>302</v>
      </c>
      <c r="F2" s="10">
        <v>38997</v>
      </c>
      <c r="G2" s="3" t="s">
        <v>108</v>
      </c>
      <c r="H2" s="3" t="s">
        <v>355</v>
      </c>
      <c r="I2" s="3" t="s">
        <v>126</v>
      </c>
      <c r="J2" s="3">
        <v>42</v>
      </c>
      <c r="K2" s="6">
        <v>111.57599999999999</v>
      </c>
      <c r="L2" s="8">
        <v>0.56720000000000004</v>
      </c>
      <c r="M2" s="6">
        <v>63.285907200000011</v>
      </c>
      <c r="N2" s="7">
        <v>970172.95737600035</v>
      </c>
      <c r="O2" s="7">
        <v>316276.38410457608</v>
      </c>
      <c r="P2" s="9">
        <v>0.1</v>
      </c>
      <c r="Q2" s="9">
        <v>8.1673863250000006E-2</v>
      </c>
      <c r="R2" s="9">
        <v>0.18167386325000001</v>
      </c>
      <c r="S2" s="7">
        <v>1740901.9572031149</v>
      </c>
      <c r="T2" s="7">
        <v>41450.046600074165</v>
      </c>
      <c r="W2" s="10">
        <v>18609</v>
      </c>
    </row>
    <row r="3" spans="1:23" ht="75" x14ac:dyDescent="0.25">
      <c r="A3" s="3" t="s">
        <v>356</v>
      </c>
      <c r="B3" s="4" t="s">
        <v>357</v>
      </c>
      <c r="C3" s="4" t="s">
        <v>359</v>
      </c>
      <c r="D3" s="3" t="s">
        <v>358</v>
      </c>
      <c r="E3" s="3" t="s">
        <v>302</v>
      </c>
      <c r="F3" s="10">
        <v>30846</v>
      </c>
      <c r="G3" s="3" t="s">
        <v>108</v>
      </c>
      <c r="H3" s="3" t="s">
        <v>360</v>
      </c>
      <c r="I3" s="3" t="s">
        <v>62</v>
      </c>
      <c r="J3" s="3">
        <v>47</v>
      </c>
      <c r="K3" s="6">
        <v>111.57599999999999</v>
      </c>
      <c r="L3" s="8">
        <v>0.56720000000000004</v>
      </c>
      <c r="M3" s="6">
        <v>63.285907200000011</v>
      </c>
      <c r="N3" s="7">
        <v>1085669.7380160005</v>
      </c>
      <c r="O3" s="7">
        <v>353928.33459321607</v>
      </c>
      <c r="P3" s="9">
        <v>0.1</v>
      </c>
      <c r="Q3" s="9">
        <v>8.1674270226439388E-2</v>
      </c>
      <c r="R3" s="9">
        <v>0.18167427022643939</v>
      </c>
      <c r="S3" s="7">
        <v>1948147.8260629787</v>
      </c>
      <c r="T3" s="7">
        <v>41449.95374602083</v>
      </c>
      <c r="W3" s="10">
        <v>16500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C678F-A1F4-40D3-AE5E-2331F19DA8CB}">
  <dimension ref="A1:Z34"/>
  <sheetViews>
    <sheetView topLeftCell="F1" workbookViewId="0">
      <selection activeCell="S5" sqref="S5"/>
    </sheetView>
  </sheetViews>
  <sheetFormatPr defaultRowHeight="15" x14ac:dyDescent="0.25"/>
  <cols>
    <col min="1" max="1" width="18.140625" bestFit="1" customWidth="1"/>
    <col min="2" max="2" width="81" style="12" bestFit="1" customWidth="1"/>
    <col min="3" max="3" width="36.7109375" bestFit="1" customWidth="1"/>
    <col min="4" max="4" width="33.28515625" bestFit="1" customWidth="1"/>
    <col min="5" max="5" width="15.28515625" bestFit="1" customWidth="1"/>
    <col min="6" max="6" width="17.140625" bestFit="1" customWidth="1"/>
    <col min="7" max="7" width="46" bestFit="1" customWidth="1"/>
    <col min="8" max="8" width="11.42578125" bestFit="1" customWidth="1"/>
    <col min="9" max="9" width="12" bestFit="1" customWidth="1"/>
    <col min="10" max="10" width="22" bestFit="1" customWidth="1"/>
    <col min="11" max="11" width="17.42578125" bestFit="1" customWidth="1"/>
    <col min="12" max="12" width="12.5703125" bestFit="1" customWidth="1"/>
    <col min="13" max="13" width="8.85546875" bestFit="1" customWidth="1"/>
    <col min="14" max="14" width="11.5703125" bestFit="1" customWidth="1"/>
    <col min="15" max="15" width="11.28515625" bestFit="1" customWidth="1"/>
    <col min="16" max="16" width="11.5703125" bestFit="1" customWidth="1"/>
    <col min="17" max="17" width="13.28515625" bestFit="1" customWidth="1"/>
    <col min="18" max="18" width="12" bestFit="1" customWidth="1"/>
    <col min="19" max="19" width="13.42578125" bestFit="1" customWidth="1"/>
    <col min="20" max="20" width="13.140625" bestFit="1" customWidth="1"/>
    <col min="21" max="21" width="20.5703125" bestFit="1" customWidth="1"/>
    <col min="22" max="22" width="21.5703125" bestFit="1" customWidth="1"/>
    <col min="23" max="23" width="17.7109375" bestFit="1" customWidth="1"/>
    <col min="24" max="24" width="17.140625" customWidth="1"/>
    <col min="25" max="25" width="19.140625" bestFit="1" customWidth="1"/>
    <col min="26" max="26" width="26.28515625" bestFit="1" customWidth="1"/>
    <col min="27" max="27" width="21.42578125" bestFit="1" customWidth="1"/>
    <col min="28" max="28" width="28.5703125" bestFit="1" customWidth="1"/>
  </cols>
  <sheetData>
    <row r="1" spans="1:26" x14ac:dyDescent="0.25">
      <c r="A1" s="2" t="s">
        <v>0</v>
      </c>
      <c r="B1" s="2" t="s">
        <v>12</v>
      </c>
      <c r="C1" s="2" t="s">
        <v>13</v>
      </c>
      <c r="D1" s="2" t="s">
        <v>31</v>
      </c>
      <c r="E1" s="2" t="s">
        <v>32</v>
      </c>
      <c r="F1" s="2" t="s">
        <v>33</v>
      </c>
      <c r="G1" s="2" t="s">
        <v>1</v>
      </c>
      <c r="H1" s="2" t="s">
        <v>34</v>
      </c>
      <c r="I1" s="2" t="s">
        <v>53</v>
      </c>
      <c r="J1" s="2" t="s">
        <v>35</v>
      </c>
      <c r="K1" s="2" t="s">
        <v>36</v>
      </c>
      <c r="L1" s="2" t="s">
        <v>37</v>
      </c>
      <c r="M1" s="2" t="s">
        <v>38</v>
      </c>
      <c r="N1" s="2" t="s">
        <v>39</v>
      </c>
      <c r="O1" s="2" t="s">
        <v>40</v>
      </c>
      <c r="P1" s="2" t="s">
        <v>41</v>
      </c>
      <c r="Q1" s="2" t="s">
        <v>42</v>
      </c>
      <c r="R1" s="5" t="s">
        <v>451</v>
      </c>
      <c r="S1" s="5" t="s">
        <v>452</v>
      </c>
      <c r="T1" s="2" t="s">
        <v>51</v>
      </c>
      <c r="U1" s="2" t="s">
        <v>43</v>
      </c>
      <c r="V1" s="2" t="s">
        <v>44</v>
      </c>
      <c r="W1" s="2" t="s">
        <v>45</v>
      </c>
      <c r="X1" s="2" t="s">
        <v>46</v>
      </c>
      <c r="Y1" t="s">
        <v>182</v>
      </c>
      <c r="Z1" t="s">
        <v>183</v>
      </c>
    </row>
    <row r="2" spans="1:26" x14ac:dyDescent="0.25">
      <c r="A2" s="3" t="s">
        <v>453</v>
      </c>
      <c r="B2" s="4" t="s">
        <v>453</v>
      </c>
      <c r="C2" s="4" t="s">
        <v>10</v>
      </c>
      <c r="D2" s="3" t="s">
        <v>454</v>
      </c>
      <c r="E2" s="3" t="s">
        <v>194</v>
      </c>
      <c r="F2" s="3">
        <v>21895</v>
      </c>
      <c r="G2" s="3" t="s">
        <v>26</v>
      </c>
      <c r="H2" s="3">
        <v>4789</v>
      </c>
      <c r="I2" s="3" t="s">
        <v>79</v>
      </c>
      <c r="J2" s="5" t="s">
        <v>48</v>
      </c>
      <c r="K2" s="7">
        <v>41.8</v>
      </c>
      <c r="L2" s="7">
        <v>200180.2</v>
      </c>
      <c r="M2" s="8">
        <v>0.05</v>
      </c>
      <c r="N2" s="7">
        <v>190171.19</v>
      </c>
      <c r="O2" s="8">
        <v>0.18000000000000002</v>
      </c>
      <c r="P2" s="7">
        <v>155940.37579999998</v>
      </c>
      <c r="Q2" s="9">
        <v>7.0000000000000007E-2</v>
      </c>
      <c r="R2" s="9">
        <v>6.957864630334748E-2</v>
      </c>
      <c r="S2" s="9">
        <v>0.13957864630334749</v>
      </c>
      <c r="T2" s="3">
        <v>6</v>
      </c>
      <c r="U2" s="3">
        <v>0</v>
      </c>
      <c r="V2" s="3">
        <v>0</v>
      </c>
      <c r="W2" s="7">
        <v>1117000</v>
      </c>
      <c r="X2" s="7">
        <v>225.42822775382993</v>
      </c>
    </row>
    <row r="3" spans="1:26" x14ac:dyDescent="0.25">
      <c r="A3" s="3" t="s">
        <v>455</v>
      </c>
      <c r="B3" s="4" t="s">
        <v>455</v>
      </c>
      <c r="C3" s="4" t="s">
        <v>4</v>
      </c>
      <c r="D3" s="3" t="s">
        <v>456</v>
      </c>
      <c r="E3" s="3" t="s">
        <v>194</v>
      </c>
      <c r="F3" s="3">
        <v>6263</v>
      </c>
      <c r="G3" s="3" t="s">
        <v>113</v>
      </c>
      <c r="H3" s="3">
        <v>1925</v>
      </c>
      <c r="I3" s="3" t="s">
        <v>131</v>
      </c>
      <c r="J3" s="5" t="s">
        <v>47</v>
      </c>
      <c r="K3" s="7">
        <v>28.799999999999997</v>
      </c>
      <c r="L3" s="7">
        <v>55439.999999999993</v>
      </c>
      <c r="M3" s="8">
        <v>0.05</v>
      </c>
      <c r="N3" s="7">
        <v>52667.999999999993</v>
      </c>
      <c r="O3" s="8">
        <v>0.2</v>
      </c>
      <c r="P3" s="7">
        <v>42134.399999999994</v>
      </c>
      <c r="Q3" s="9">
        <v>0.08</v>
      </c>
      <c r="R3" s="9">
        <v>6.9578500250000008E-2</v>
      </c>
      <c r="S3" s="9">
        <v>0.14957850025000002</v>
      </c>
      <c r="T3" s="3">
        <v>4</v>
      </c>
      <c r="U3" s="3">
        <v>0</v>
      </c>
      <c r="V3" s="3">
        <v>0</v>
      </c>
      <c r="W3" s="7">
        <v>282000</v>
      </c>
      <c r="X3" s="7">
        <v>146.33119040114184</v>
      </c>
    </row>
    <row r="4" spans="1:26" x14ac:dyDescent="0.25">
      <c r="A4" s="3" t="s">
        <v>457</v>
      </c>
      <c r="B4" s="4" t="s">
        <v>457</v>
      </c>
      <c r="C4" s="4" t="s">
        <v>8</v>
      </c>
      <c r="D4" s="3" t="s">
        <v>458</v>
      </c>
      <c r="E4" s="3" t="s">
        <v>194</v>
      </c>
      <c r="F4" s="3">
        <v>41532</v>
      </c>
      <c r="G4" s="3" t="s">
        <v>27</v>
      </c>
      <c r="H4" s="3">
        <v>8201</v>
      </c>
      <c r="I4" s="3" t="s">
        <v>459</v>
      </c>
      <c r="J4" s="5" t="s">
        <v>48</v>
      </c>
      <c r="K4" s="7">
        <v>25.92</v>
      </c>
      <c r="L4" s="7">
        <v>212569.92</v>
      </c>
      <c r="M4" s="8">
        <v>0.05</v>
      </c>
      <c r="N4" s="7">
        <v>201941.424</v>
      </c>
      <c r="O4" s="8">
        <v>0.16000000000000003</v>
      </c>
      <c r="P4" s="7">
        <v>169630.79616</v>
      </c>
      <c r="Q4" s="9">
        <v>7.4999999999999997E-2</v>
      </c>
      <c r="R4" s="9">
        <v>6.9578439868611688E-2</v>
      </c>
      <c r="S4" s="9">
        <v>0.14457843986861169</v>
      </c>
      <c r="T4" s="3">
        <v>6</v>
      </c>
      <c r="U4" s="3">
        <v>0</v>
      </c>
      <c r="V4" s="3">
        <v>0</v>
      </c>
      <c r="W4" s="7">
        <v>1173000</v>
      </c>
      <c r="X4" s="7">
        <v>143.06531470942079</v>
      </c>
    </row>
    <row r="5" spans="1:26" x14ac:dyDescent="0.25">
      <c r="A5" s="3" t="s">
        <v>460</v>
      </c>
      <c r="B5" s="4" t="s">
        <v>460</v>
      </c>
      <c r="C5" s="4" t="s">
        <v>9</v>
      </c>
      <c r="D5" s="3" t="s">
        <v>461</v>
      </c>
      <c r="E5" s="3" t="s">
        <v>194</v>
      </c>
      <c r="F5" s="3">
        <v>576583</v>
      </c>
      <c r="G5" s="3" t="s">
        <v>23</v>
      </c>
      <c r="H5" s="3">
        <v>214703</v>
      </c>
      <c r="I5" s="3" t="s">
        <v>67</v>
      </c>
      <c r="J5" s="5" t="s">
        <v>47</v>
      </c>
      <c r="K5" s="7">
        <v>22.68</v>
      </c>
      <c r="L5" s="7">
        <v>4869464.04</v>
      </c>
      <c r="M5" s="8">
        <v>0.1</v>
      </c>
      <c r="N5" s="7">
        <v>4382517.6359999999</v>
      </c>
      <c r="O5" s="8">
        <v>0.33</v>
      </c>
      <c r="P5" s="7">
        <v>2936286.8161199996</v>
      </c>
      <c r="Q5" s="9">
        <v>0.08</v>
      </c>
      <c r="R5" s="9">
        <v>6.9578511020327222E-2</v>
      </c>
      <c r="S5" s="9">
        <v>0.14957851102032721</v>
      </c>
      <c r="T5" s="3">
        <v>4</v>
      </c>
      <c r="U5" s="3">
        <v>0</v>
      </c>
      <c r="V5" s="3">
        <v>0</v>
      </c>
      <c r="W5" s="7">
        <v>19630000</v>
      </c>
      <c r="X5" s="7">
        <v>89.17358480335929</v>
      </c>
    </row>
    <row r="6" spans="1:26" x14ac:dyDescent="0.25">
      <c r="A6" s="3" t="s">
        <v>462</v>
      </c>
      <c r="B6" s="4" t="s">
        <v>462</v>
      </c>
      <c r="C6" s="4" t="s">
        <v>9</v>
      </c>
      <c r="D6" s="3" t="s">
        <v>463</v>
      </c>
      <c r="E6" s="3" t="s">
        <v>194</v>
      </c>
      <c r="F6" s="3">
        <v>496799</v>
      </c>
      <c r="G6" s="3" t="s">
        <v>29</v>
      </c>
      <c r="H6" s="3">
        <v>180550</v>
      </c>
      <c r="I6" s="3" t="s">
        <v>67</v>
      </c>
      <c r="J6" s="5" t="s">
        <v>80</v>
      </c>
      <c r="K6" s="7">
        <v>10.080000000000002</v>
      </c>
      <c r="L6" s="7">
        <v>1819944</v>
      </c>
      <c r="M6" s="8">
        <v>0.05</v>
      </c>
      <c r="N6" s="7">
        <v>1728946.8000000005</v>
      </c>
      <c r="O6" s="8">
        <v>0.2</v>
      </c>
      <c r="P6" s="7">
        <v>1383157.4400000002</v>
      </c>
      <c r="Q6" s="9">
        <v>0.1</v>
      </c>
      <c r="R6" s="9">
        <v>6.9578481546107115E-2</v>
      </c>
      <c r="S6" s="9">
        <v>0.16957848154610711</v>
      </c>
      <c r="T6" s="3">
        <v>4</v>
      </c>
      <c r="U6" s="3">
        <v>0</v>
      </c>
      <c r="V6" s="3">
        <v>0</v>
      </c>
      <c r="W6" s="7">
        <v>8156000</v>
      </c>
      <c r="X6" s="7">
        <v>45.175543088685387</v>
      </c>
    </row>
    <row r="7" spans="1:26" ht="30" x14ac:dyDescent="0.25">
      <c r="A7" s="3" t="s">
        <v>464</v>
      </c>
      <c r="B7" s="4" t="s">
        <v>465</v>
      </c>
      <c r="C7" s="4" t="s">
        <v>466</v>
      </c>
      <c r="D7" s="3" t="s">
        <v>219</v>
      </c>
      <c r="E7" s="3" t="s">
        <v>194</v>
      </c>
      <c r="F7" s="3">
        <v>1038978</v>
      </c>
      <c r="G7" s="3" t="s">
        <v>23</v>
      </c>
      <c r="H7" s="3">
        <v>415065</v>
      </c>
      <c r="I7" s="3" t="s">
        <v>64</v>
      </c>
      <c r="J7" s="5" t="s">
        <v>48</v>
      </c>
      <c r="K7" s="7">
        <v>24.640000000000004</v>
      </c>
      <c r="L7" s="7">
        <v>10227201.6</v>
      </c>
      <c r="M7" s="8">
        <v>0.1</v>
      </c>
      <c r="N7" s="7">
        <v>9204481.4400000013</v>
      </c>
      <c r="O7" s="8">
        <v>0.27</v>
      </c>
      <c r="P7" s="7">
        <v>6719271.4512000009</v>
      </c>
      <c r="Q7" s="9">
        <v>7.4999999999999997E-2</v>
      </c>
      <c r="R7" s="9">
        <v>6.9599999999999995E-2</v>
      </c>
      <c r="S7" s="9">
        <v>0.14460000000000001</v>
      </c>
      <c r="T7" s="3">
        <v>4</v>
      </c>
      <c r="U7" s="3">
        <v>0</v>
      </c>
      <c r="V7" s="3">
        <v>0</v>
      </c>
      <c r="W7" s="7">
        <v>46468000</v>
      </c>
      <c r="X7" s="7">
        <v>71.847014551233102</v>
      </c>
    </row>
    <row r="8" spans="1:26" x14ac:dyDescent="0.25">
      <c r="A8" s="3" t="s">
        <v>467</v>
      </c>
      <c r="B8" s="4" t="s">
        <v>467</v>
      </c>
      <c r="C8" s="4" t="s">
        <v>9</v>
      </c>
      <c r="D8" s="3" t="s">
        <v>463</v>
      </c>
      <c r="E8" s="3" t="s">
        <v>194</v>
      </c>
      <c r="F8" s="3">
        <v>728116</v>
      </c>
      <c r="G8" s="3" t="s">
        <v>29</v>
      </c>
      <c r="H8" s="3">
        <v>244919</v>
      </c>
      <c r="I8" s="3" t="s">
        <v>67</v>
      </c>
      <c r="J8" s="5" t="s">
        <v>80</v>
      </c>
      <c r="K8" s="7">
        <v>11.2</v>
      </c>
      <c r="L8" s="7">
        <v>2743092.8000000003</v>
      </c>
      <c r="M8" s="8">
        <v>0.05</v>
      </c>
      <c r="N8" s="7">
        <v>2605938.16</v>
      </c>
      <c r="O8" s="8">
        <v>0.2</v>
      </c>
      <c r="P8" s="7">
        <v>2084750.5279999999</v>
      </c>
      <c r="Q8" s="9">
        <v>0.1</v>
      </c>
      <c r="R8" s="9">
        <v>6.9578512782125804E-2</v>
      </c>
      <c r="S8" s="9">
        <v>0.16957851278212582</v>
      </c>
      <c r="T8" s="3">
        <v>4</v>
      </c>
      <c r="U8" s="3">
        <v>0</v>
      </c>
      <c r="V8" s="3">
        <v>0</v>
      </c>
      <c r="W8" s="7">
        <v>12294000</v>
      </c>
      <c r="X8" s="7">
        <v>50.195038630490899</v>
      </c>
    </row>
    <row r="9" spans="1:26" x14ac:dyDescent="0.25">
      <c r="A9" s="3" t="s">
        <v>468</v>
      </c>
      <c r="B9" s="4" t="s">
        <v>468</v>
      </c>
      <c r="C9" s="4" t="s">
        <v>9</v>
      </c>
      <c r="D9" s="3" t="s">
        <v>469</v>
      </c>
      <c r="E9" s="3" t="s">
        <v>194</v>
      </c>
      <c r="F9" s="3">
        <v>1076845</v>
      </c>
      <c r="G9" s="3" t="s">
        <v>23</v>
      </c>
      <c r="H9" s="3">
        <v>383754</v>
      </c>
      <c r="I9" s="3" t="s">
        <v>470</v>
      </c>
      <c r="J9" s="5" t="s">
        <v>47</v>
      </c>
      <c r="K9" s="7">
        <v>22.4</v>
      </c>
      <c r="L9" s="7">
        <v>8596089.6000000015</v>
      </c>
      <c r="M9" s="8">
        <v>0.1</v>
      </c>
      <c r="N9" s="7">
        <v>7736480.6400000015</v>
      </c>
      <c r="O9" s="8">
        <v>0.3</v>
      </c>
      <c r="P9" s="7">
        <v>5415536.4480000008</v>
      </c>
      <c r="Q9" s="9">
        <v>0.08</v>
      </c>
      <c r="R9" s="9">
        <v>6.9578500250000008E-2</v>
      </c>
      <c r="S9" s="9">
        <v>0.14957850025000002</v>
      </c>
      <c r="T9" s="3">
        <v>4</v>
      </c>
      <c r="U9" s="3">
        <v>0</v>
      </c>
      <c r="V9" s="3">
        <v>0</v>
      </c>
      <c r="W9" s="7">
        <v>36205000</v>
      </c>
      <c r="X9" s="7">
        <v>95.967855989081755</v>
      </c>
    </row>
    <row r="10" spans="1:26" x14ac:dyDescent="0.25">
      <c r="A10" s="3" t="s">
        <v>471</v>
      </c>
      <c r="B10" s="4" t="s">
        <v>472</v>
      </c>
      <c r="C10" s="4" t="s">
        <v>473</v>
      </c>
      <c r="D10" s="3" t="s">
        <v>474</v>
      </c>
      <c r="E10" s="3" t="s">
        <v>194</v>
      </c>
      <c r="F10" s="3">
        <v>446866</v>
      </c>
      <c r="G10" s="3" t="s">
        <v>23</v>
      </c>
      <c r="H10" s="3">
        <v>118112</v>
      </c>
      <c r="I10" s="3" t="s">
        <v>109</v>
      </c>
      <c r="J10" s="5" t="s">
        <v>47</v>
      </c>
      <c r="K10" s="7">
        <v>28</v>
      </c>
      <c r="L10" s="7">
        <v>3307136</v>
      </c>
      <c r="M10" s="8">
        <v>0.1</v>
      </c>
      <c r="N10" s="7">
        <v>2976422.4</v>
      </c>
      <c r="O10" s="8">
        <v>0.3</v>
      </c>
      <c r="P10" s="7">
        <v>2083495.68</v>
      </c>
      <c r="Q10" s="9">
        <v>0.08</v>
      </c>
      <c r="R10" s="9">
        <v>6.9578500250000008E-2</v>
      </c>
      <c r="S10" s="9">
        <v>0.14957850025000002</v>
      </c>
      <c r="T10" s="3">
        <v>4</v>
      </c>
      <c r="U10" s="3">
        <v>0</v>
      </c>
      <c r="V10" s="3">
        <v>0</v>
      </c>
      <c r="W10" s="7">
        <v>13929000</v>
      </c>
      <c r="X10" s="7">
        <v>115.18421537805401</v>
      </c>
    </row>
    <row r="11" spans="1:26" x14ac:dyDescent="0.25">
      <c r="A11" s="3" t="s">
        <v>475</v>
      </c>
      <c r="B11" s="4" t="s">
        <v>475</v>
      </c>
      <c r="C11" s="4" t="s">
        <v>8</v>
      </c>
      <c r="D11" s="3" t="s">
        <v>476</v>
      </c>
      <c r="E11" s="3" t="s">
        <v>246</v>
      </c>
      <c r="F11" s="3">
        <v>9197</v>
      </c>
      <c r="G11" s="3" t="s">
        <v>27</v>
      </c>
      <c r="H11" s="3">
        <v>1839</v>
      </c>
      <c r="I11" s="3" t="s">
        <v>477</v>
      </c>
      <c r="J11" s="5" t="s">
        <v>47</v>
      </c>
      <c r="K11" s="7">
        <v>19.8</v>
      </c>
      <c r="L11" s="7">
        <v>36412.199999999997</v>
      </c>
      <c r="M11" s="8">
        <v>0.05</v>
      </c>
      <c r="N11" s="7">
        <v>34591.590000000004</v>
      </c>
      <c r="O11" s="8">
        <v>0.22000000000000003</v>
      </c>
      <c r="P11" s="7">
        <v>26981.440200000001</v>
      </c>
      <c r="Q11" s="9">
        <v>0.08</v>
      </c>
      <c r="R11" s="9">
        <v>6.00696145E-2</v>
      </c>
      <c r="S11" s="9">
        <v>0.14006961449999999</v>
      </c>
      <c r="T11" s="3">
        <v>6</v>
      </c>
      <c r="U11" s="3">
        <v>0</v>
      </c>
      <c r="V11" s="3">
        <v>0</v>
      </c>
      <c r="W11" s="7">
        <v>193000</v>
      </c>
      <c r="X11" s="7">
        <v>104.74648661219813</v>
      </c>
    </row>
    <row r="12" spans="1:26" x14ac:dyDescent="0.25">
      <c r="A12" s="3" t="s">
        <v>478</v>
      </c>
      <c r="B12" s="4" t="s">
        <v>478</v>
      </c>
      <c r="C12" s="4" t="s">
        <v>8</v>
      </c>
      <c r="D12" s="3" t="s">
        <v>479</v>
      </c>
      <c r="E12" s="3" t="s">
        <v>246</v>
      </c>
      <c r="F12" s="3">
        <v>13765</v>
      </c>
      <c r="G12" s="3" t="s">
        <v>27</v>
      </c>
      <c r="H12" s="3">
        <v>1293</v>
      </c>
      <c r="I12" s="3" t="s">
        <v>130</v>
      </c>
      <c r="J12" s="5" t="s">
        <v>47</v>
      </c>
      <c r="K12" s="7">
        <v>24.200000000000003</v>
      </c>
      <c r="L12" s="7">
        <v>31290.6</v>
      </c>
      <c r="M12" s="8">
        <v>0.05</v>
      </c>
      <c r="N12" s="7">
        <v>29726.070000000003</v>
      </c>
      <c r="O12" s="8">
        <v>0.2</v>
      </c>
      <c r="P12" s="7">
        <v>23780.856000000003</v>
      </c>
      <c r="Q12" s="9">
        <v>0.08</v>
      </c>
      <c r="R12" s="9">
        <v>6.0070138315712833E-2</v>
      </c>
      <c r="S12" s="9">
        <v>0.14007013831571283</v>
      </c>
      <c r="T12" s="3">
        <v>6</v>
      </c>
      <c r="U12" s="3">
        <v>6007</v>
      </c>
      <c r="V12" s="3">
        <v>70582.25</v>
      </c>
      <c r="W12" s="7">
        <v>240000</v>
      </c>
      <c r="X12" s="7">
        <v>131.30564602246002</v>
      </c>
    </row>
    <row r="13" spans="1:26" ht="30" x14ac:dyDescent="0.25">
      <c r="A13" s="3" t="s">
        <v>480</v>
      </c>
      <c r="B13" s="4" t="s">
        <v>481</v>
      </c>
      <c r="C13" s="4" t="s">
        <v>482</v>
      </c>
      <c r="D13" s="3" t="s">
        <v>483</v>
      </c>
      <c r="E13" s="3" t="s">
        <v>194</v>
      </c>
      <c r="F13" s="3">
        <v>16191</v>
      </c>
      <c r="G13" s="3" t="s">
        <v>27</v>
      </c>
      <c r="H13" s="3">
        <v>3200</v>
      </c>
      <c r="I13" s="3" t="s">
        <v>119</v>
      </c>
      <c r="J13" s="5" t="s">
        <v>47</v>
      </c>
      <c r="K13" s="7">
        <v>22</v>
      </c>
      <c r="L13" s="7">
        <v>70400</v>
      </c>
      <c r="M13" s="8">
        <v>0.05</v>
      </c>
      <c r="N13" s="7">
        <v>66880</v>
      </c>
      <c r="O13" s="8">
        <v>0.2</v>
      </c>
      <c r="P13" s="7">
        <v>53504</v>
      </c>
      <c r="Q13" s="9">
        <v>0.08</v>
      </c>
      <c r="R13" s="9">
        <v>6.9578500250000008E-2</v>
      </c>
      <c r="S13" s="9">
        <v>0.14957850025000002</v>
      </c>
      <c r="T13" s="3">
        <v>6</v>
      </c>
      <c r="U13" s="3">
        <v>0</v>
      </c>
      <c r="V13" s="3">
        <v>0</v>
      </c>
      <c r="W13" s="7">
        <v>358000</v>
      </c>
      <c r="X13" s="7">
        <v>111.22464720927034</v>
      </c>
    </row>
    <row r="14" spans="1:26" x14ac:dyDescent="0.25">
      <c r="A14" s="3" t="s">
        <v>484</v>
      </c>
      <c r="B14" s="4" t="s">
        <v>484</v>
      </c>
      <c r="C14" s="4" t="s">
        <v>8</v>
      </c>
      <c r="D14" s="3" t="s">
        <v>485</v>
      </c>
      <c r="E14" s="3" t="s">
        <v>363</v>
      </c>
      <c r="F14" s="3">
        <v>8836</v>
      </c>
      <c r="G14" s="3" t="s">
        <v>27</v>
      </c>
      <c r="H14" s="3">
        <v>6700</v>
      </c>
      <c r="I14" s="3" t="s">
        <v>61</v>
      </c>
      <c r="J14" s="5" t="s">
        <v>47</v>
      </c>
      <c r="K14" s="7">
        <v>20</v>
      </c>
      <c r="L14" s="7">
        <v>134000</v>
      </c>
      <c r="M14" s="8">
        <v>0.05</v>
      </c>
      <c r="N14" s="7">
        <v>127300</v>
      </c>
      <c r="O14" s="8">
        <v>0.2</v>
      </c>
      <c r="P14" s="7">
        <v>101840</v>
      </c>
      <c r="Q14" s="9">
        <v>0.08</v>
      </c>
      <c r="R14" s="9">
        <v>8.6975010500000005E-2</v>
      </c>
      <c r="S14" s="9">
        <v>0.16697501050000002</v>
      </c>
      <c r="T14" s="3">
        <v>6</v>
      </c>
      <c r="U14" s="3">
        <v>0</v>
      </c>
      <c r="V14" s="3">
        <v>0</v>
      </c>
      <c r="W14" s="7">
        <v>610000</v>
      </c>
      <c r="X14" s="7">
        <v>87.630980613389312</v>
      </c>
    </row>
    <row r="15" spans="1:26" x14ac:dyDescent="0.25">
      <c r="A15" s="3" t="s">
        <v>486</v>
      </c>
      <c r="B15" s="4" t="s">
        <v>486</v>
      </c>
      <c r="C15" s="4" t="s">
        <v>8</v>
      </c>
      <c r="D15" s="3" t="s">
        <v>487</v>
      </c>
      <c r="E15" s="3" t="s">
        <v>238</v>
      </c>
      <c r="F15" s="3">
        <v>9753</v>
      </c>
      <c r="G15" s="3" t="s">
        <v>27</v>
      </c>
      <c r="H15" s="3">
        <v>1644</v>
      </c>
      <c r="I15" s="3" t="s">
        <v>136</v>
      </c>
      <c r="J15" s="5" t="s">
        <v>47</v>
      </c>
      <c r="K15" s="7">
        <v>26.620000000000005</v>
      </c>
      <c r="L15" s="7">
        <v>43763.280000000006</v>
      </c>
      <c r="M15" s="8">
        <v>0.05</v>
      </c>
      <c r="N15" s="7">
        <v>41575.116000000009</v>
      </c>
      <c r="O15" s="8">
        <v>0.18000000000000002</v>
      </c>
      <c r="P15" s="7">
        <v>34091.595120000005</v>
      </c>
      <c r="Q15" s="9">
        <v>0.08</v>
      </c>
      <c r="R15" s="9">
        <v>7.9977988720344798E-2</v>
      </c>
      <c r="S15" s="9">
        <v>0.1599779887203448</v>
      </c>
      <c r="T15" s="3">
        <v>6</v>
      </c>
      <c r="U15" s="3">
        <v>0</v>
      </c>
      <c r="V15" s="3">
        <v>0</v>
      </c>
      <c r="W15" s="7">
        <v>213000</v>
      </c>
      <c r="X15" s="7">
        <v>129.62395743235663</v>
      </c>
    </row>
    <row r="16" spans="1:26" x14ac:dyDescent="0.25">
      <c r="A16" s="3" t="s">
        <v>488</v>
      </c>
      <c r="B16" s="4" t="s">
        <v>488</v>
      </c>
      <c r="C16" s="4" t="s">
        <v>489</v>
      </c>
      <c r="D16" s="3" t="s">
        <v>490</v>
      </c>
      <c r="E16" s="3" t="s">
        <v>238</v>
      </c>
      <c r="F16" s="3">
        <v>84801</v>
      </c>
      <c r="G16" s="3" t="s">
        <v>491</v>
      </c>
      <c r="H16" s="3">
        <v>5000</v>
      </c>
      <c r="I16" s="3" t="s">
        <v>81</v>
      </c>
      <c r="J16" s="5" t="s">
        <v>48</v>
      </c>
      <c r="K16" s="7">
        <v>43.56</v>
      </c>
      <c r="L16" s="7">
        <v>217800</v>
      </c>
      <c r="M16" s="8">
        <v>0.05</v>
      </c>
      <c r="N16" s="7">
        <v>206910</v>
      </c>
      <c r="O16" s="8">
        <v>0.18000000000000002</v>
      </c>
      <c r="P16" s="7">
        <v>169666.2</v>
      </c>
      <c r="Q16" s="9">
        <v>0.08</v>
      </c>
      <c r="R16" s="9">
        <v>6.3981755600000009E-2</v>
      </c>
      <c r="S16" s="9">
        <v>0.14398175560000001</v>
      </c>
      <c r="T16" s="3">
        <v>4</v>
      </c>
      <c r="U16" s="3">
        <v>64801</v>
      </c>
      <c r="V16" s="3">
        <v>1134017.5</v>
      </c>
      <c r="W16" s="7">
        <v>2312000</v>
      </c>
      <c r="X16" s="7">
        <v>235.67735966681047</v>
      </c>
    </row>
    <row r="17" spans="1:24" x14ac:dyDescent="0.25">
      <c r="A17" s="3" t="s">
        <v>492</v>
      </c>
      <c r="B17" s="4" t="s">
        <v>492</v>
      </c>
      <c r="C17" s="4" t="s">
        <v>114</v>
      </c>
      <c r="D17" s="3" t="s">
        <v>493</v>
      </c>
      <c r="E17" s="3" t="s">
        <v>238</v>
      </c>
      <c r="F17" s="3">
        <v>35400</v>
      </c>
      <c r="G17" s="3" t="s">
        <v>28</v>
      </c>
      <c r="H17" s="3">
        <v>12524</v>
      </c>
      <c r="I17" s="3" t="s">
        <v>131</v>
      </c>
      <c r="J17" s="5" t="s">
        <v>47</v>
      </c>
      <c r="K17" s="7">
        <v>13.860000000000005</v>
      </c>
      <c r="L17" s="7">
        <v>173582.64000000004</v>
      </c>
      <c r="M17" s="8">
        <v>0.05</v>
      </c>
      <c r="N17" s="7">
        <v>164903.50800000003</v>
      </c>
      <c r="O17" s="8">
        <v>0.22000000000000003</v>
      </c>
      <c r="P17" s="7">
        <v>128624.73624000004</v>
      </c>
      <c r="Q17" s="9">
        <v>7.4999999999999997E-2</v>
      </c>
      <c r="R17" s="9">
        <v>7.9977194500000001E-2</v>
      </c>
      <c r="S17" s="9">
        <v>0.1549771945</v>
      </c>
      <c r="T17" s="3">
        <v>4</v>
      </c>
      <c r="U17" s="3">
        <v>0</v>
      </c>
      <c r="V17" s="3">
        <v>0</v>
      </c>
      <c r="W17" s="7">
        <v>830000</v>
      </c>
      <c r="X17" s="7">
        <v>66.269492315529064</v>
      </c>
    </row>
    <row r="18" spans="1:24" x14ac:dyDescent="0.25">
      <c r="A18" s="3" t="s">
        <v>494</v>
      </c>
      <c r="B18" s="4" t="s">
        <v>494</v>
      </c>
      <c r="C18" s="4" t="s">
        <v>8</v>
      </c>
      <c r="D18" s="3" t="s">
        <v>495</v>
      </c>
      <c r="E18" s="3" t="s">
        <v>238</v>
      </c>
      <c r="F18" s="3">
        <v>4852</v>
      </c>
      <c r="G18" s="3" t="s">
        <v>27</v>
      </c>
      <c r="H18" s="3">
        <v>2221</v>
      </c>
      <c r="I18" s="3" t="s">
        <v>133</v>
      </c>
      <c r="J18" s="5" t="s">
        <v>47</v>
      </c>
      <c r="K18" s="7">
        <v>24.200000000000003</v>
      </c>
      <c r="L18" s="7">
        <v>53748.2</v>
      </c>
      <c r="M18" s="8">
        <v>0.05</v>
      </c>
      <c r="N18" s="7">
        <v>51060.79</v>
      </c>
      <c r="O18" s="8">
        <v>0.18000000000000002</v>
      </c>
      <c r="P18" s="7">
        <v>41869.847800000003</v>
      </c>
      <c r="Q18" s="9">
        <v>0.08</v>
      </c>
      <c r="R18" s="9">
        <v>7.9977530805698652E-2</v>
      </c>
      <c r="S18" s="9">
        <v>0.15997753080569865</v>
      </c>
      <c r="T18" s="3">
        <v>6</v>
      </c>
      <c r="U18" s="3">
        <v>0</v>
      </c>
      <c r="V18" s="3">
        <v>0</v>
      </c>
      <c r="W18" s="7">
        <v>262000</v>
      </c>
      <c r="X18" s="7">
        <v>117.84029860353658</v>
      </c>
    </row>
    <row r="19" spans="1:24" x14ac:dyDescent="0.25">
      <c r="A19" s="3" t="s">
        <v>496</v>
      </c>
      <c r="B19" s="4" t="s">
        <v>497</v>
      </c>
      <c r="C19" s="4" t="s">
        <v>498</v>
      </c>
      <c r="D19" s="3" t="s">
        <v>499</v>
      </c>
      <c r="E19" s="3" t="s">
        <v>238</v>
      </c>
      <c r="F19" s="3">
        <v>24450</v>
      </c>
      <c r="G19" s="3" t="s">
        <v>17</v>
      </c>
      <c r="H19" s="3">
        <v>13519</v>
      </c>
      <c r="I19" s="3" t="s">
        <v>125</v>
      </c>
      <c r="J19" s="5" t="s">
        <v>47</v>
      </c>
      <c r="K19" s="7">
        <v>25.2</v>
      </c>
      <c r="L19" s="7">
        <v>340678.8</v>
      </c>
      <c r="M19" s="8">
        <v>7.4999999999999997E-2</v>
      </c>
      <c r="N19" s="7">
        <v>315127.89</v>
      </c>
      <c r="O19" s="8">
        <v>0.2</v>
      </c>
      <c r="P19" s="7">
        <v>252102.31200000001</v>
      </c>
      <c r="Q19" s="9">
        <v>9.2499999999999999E-2</v>
      </c>
      <c r="R19" s="9">
        <v>7.9977194500000001E-2</v>
      </c>
      <c r="S19" s="9">
        <v>0.17247719449999999</v>
      </c>
      <c r="T19" s="3">
        <v>4</v>
      </c>
      <c r="U19" s="3">
        <v>0</v>
      </c>
      <c r="V19" s="3">
        <v>0</v>
      </c>
      <c r="W19" s="7">
        <v>1462000</v>
      </c>
      <c r="X19" s="7">
        <v>97.320455266432546</v>
      </c>
    </row>
    <row r="20" spans="1:24" x14ac:dyDescent="0.25">
      <c r="A20" s="3" t="s">
        <v>500</v>
      </c>
      <c r="B20" s="4" t="s">
        <v>501</v>
      </c>
      <c r="C20" s="4" t="s">
        <v>502</v>
      </c>
      <c r="D20" s="3" t="s">
        <v>503</v>
      </c>
      <c r="E20" s="3" t="s">
        <v>238</v>
      </c>
      <c r="F20" s="3">
        <v>16132</v>
      </c>
      <c r="G20" s="3" t="s">
        <v>16</v>
      </c>
      <c r="H20" s="3">
        <v>5500</v>
      </c>
      <c r="I20" s="3" t="s">
        <v>141</v>
      </c>
      <c r="J20" s="5" t="s">
        <v>47</v>
      </c>
      <c r="K20" s="7">
        <v>26.136000000000006</v>
      </c>
      <c r="L20" s="7">
        <v>143748.00000000003</v>
      </c>
      <c r="M20" s="8">
        <v>7.4999999999999997E-2</v>
      </c>
      <c r="N20" s="7">
        <v>132966.90000000002</v>
      </c>
      <c r="O20" s="8">
        <v>0.18000000000000002</v>
      </c>
      <c r="P20" s="7">
        <v>109032.85799999999</v>
      </c>
      <c r="Q20" s="9">
        <v>9.7500000000000003E-2</v>
      </c>
      <c r="R20" s="9">
        <v>7.5340835398550743E-2</v>
      </c>
      <c r="S20" s="9">
        <v>0.17284083539855072</v>
      </c>
      <c r="T20" s="3">
        <v>4</v>
      </c>
      <c r="U20" s="3">
        <v>0</v>
      </c>
      <c r="V20" s="3">
        <v>0</v>
      </c>
      <c r="W20" s="7">
        <v>631000</v>
      </c>
      <c r="X20" s="7">
        <v>114.69602049936763</v>
      </c>
    </row>
    <row r="21" spans="1:24" x14ac:dyDescent="0.25">
      <c r="A21" s="3" t="s">
        <v>504</v>
      </c>
      <c r="B21" s="4" t="s">
        <v>504</v>
      </c>
      <c r="C21" s="4" t="s">
        <v>8</v>
      </c>
      <c r="D21" s="3" t="s">
        <v>505</v>
      </c>
      <c r="E21" s="3" t="s">
        <v>238</v>
      </c>
      <c r="F21" s="3">
        <v>10042</v>
      </c>
      <c r="G21" s="3" t="s">
        <v>27</v>
      </c>
      <c r="H21" s="3">
        <v>2700</v>
      </c>
      <c r="I21" s="3" t="s">
        <v>506</v>
      </c>
      <c r="J21" s="5" t="s">
        <v>47</v>
      </c>
      <c r="K21" s="7">
        <v>22</v>
      </c>
      <c r="L21" s="7">
        <v>59400</v>
      </c>
      <c r="M21" s="8">
        <v>0.05</v>
      </c>
      <c r="N21" s="7">
        <v>56430</v>
      </c>
      <c r="O21" s="8">
        <v>0.2</v>
      </c>
      <c r="P21" s="7">
        <v>45144</v>
      </c>
      <c r="Q21" s="9">
        <v>0.08</v>
      </c>
      <c r="R21" s="9">
        <v>7.9977194500000001E-2</v>
      </c>
      <c r="S21" s="9">
        <v>0.1599771945</v>
      </c>
      <c r="T21" s="3">
        <v>6</v>
      </c>
      <c r="U21" s="3">
        <v>0</v>
      </c>
      <c r="V21" s="3">
        <v>0</v>
      </c>
      <c r="W21" s="7">
        <v>282000</v>
      </c>
      <c r="X21" s="7">
        <v>104.51489696551717</v>
      </c>
    </row>
    <row r="22" spans="1:24" x14ac:dyDescent="0.25">
      <c r="A22" s="3" t="s">
        <v>507</v>
      </c>
      <c r="B22" s="4" t="s">
        <v>508</v>
      </c>
      <c r="C22" s="4" t="s">
        <v>509</v>
      </c>
      <c r="D22" s="3" t="s">
        <v>510</v>
      </c>
      <c r="E22" s="3" t="s">
        <v>238</v>
      </c>
      <c r="F22" s="3">
        <v>15057</v>
      </c>
      <c r="G22" s="3" t="s">
        <v>27</v>
      </c>
      <c r="H22" s="3">
        <v>9713</v>
      </c>
      <c r="I22" s="3" t="s">
        <v>511</v>
      </c>
      <c r="J22" s="5" t="s">
        <v>47</v>
      </c>
      <c r="K22" s="7">
        <v>18</v>
      </c>
      <c r="L22" s="7">
        <v>174834</v>
      </c>
      <c r="M22" s="8">
        <v>0.05</v>
      </c>
      <c r="N22" s="7">
        <v>166092.29999999999</v>
      </c>
      <c r="O22" s="8">
        <v>0.2</v>
      </c>
      <c r="P22" s="7">
        <v>132873.84</v>
      </c>
      <c r="Q22" s="9">
        <v>0.08</v>
      </c>
      <c r="R22" s="9">
        <v>7.9977388241795733E-2</v>
      </c>
      <c r="S22" s="9">
        <v>0.15997738824179575</v>
      </c>
      <c r="T22" s="3">
        <v>6</v>
      </c>
      <c r="U22" s="3">
        <v>0</v>
      </c>
      <c r="V22" s="3">
        <v>0</v>
      </c>
      <c r="W22" s="7">
        <v>831000</v>
      </c>
      <c r="X22" s="7">
        <v>85.512084866165836</v>
      </c>
    </row>
    <row r="23" spans="1:24" x14ac:dyDescent="0.25">
      <c r="A23" s="3" t="s">
        <v>512</v>
      </c>
      <c r="B23" s="4" t="s">
        <v>512</v>
      </c>
      <c r="C23" s="4" t="s">
        <v>3</v>
      </c>
      <c r="D23" s="3" t="s">
        <v>513</v>
      </c>
      <c r="E23" s="3" t="s">
        <v>238</v>
      </c>
      <c r="F23" s="3">
        <v>5431</v>
      </c>
      <c r="G23" s="3" t="s">
        <v>14</v>
      </c>
      <c r="H23" s="3">
        <v>6521</v>
      </c>
      <c r="I23" s="3" t="s">
        <v>514</v>
      </c>
      <c r="J23" s="5" t="s">
        <v>47</v>
      </c>
      <c r="K23" s="7">
        <v>19.440000000000001</v>
      </c>
      <c r="L23" s="7">
        <v>126768.24</v>
      </c>
      <c r="M23" s="8">
        <v>0.05</v>
      </c>
      <c r="N23" s="7">
        <v>120429.82799999999</v>
      </c>
      <c r="O23" s="8">
        <v>0.22000000000000003</v>
      </c>
      <c r="P23" s="7">
        <v>93935.265839999993</v>
      </c>
      <c r="Q23" s="9">
        <v>8.7499999999999994E-2</v>
      </c>
      <c r="R23" s="9">
        <v>7.9977194500000001E-2</v>
      </c>
      <c r="S23" s="9">
        <v>0.16747719449999998</v>
      </c>
      <c r="T23" s="3">
        <v>4</v>
      </c>
      <c r="U23" s="3">
        <v>0</v>
      </c>
      <c r="V23" s="3">
        <v>0</v>
      </c>
      <c r="W23" s="7">
        <v>561000</v>
      </c>
      <c r="X23" s="7">
        <v>86.011949525462128</v>
      </c>
    </row>
    <row r="24" spans="1:24" x14ac:dyDescent="0.25">
      <c r="A24" s="3" t="s">
        <v>515</v>
      </c>
      <c r="B24" s="4" t="s">
        <v>515</v>
      </c>
      <c r="C24" s="4" t="s">
        <v>10</v>
      </c>
      <c r="D24" s="3" t="s">
        <v>516</v>
      </c>
      <c r="E24" s="3" t="s">
        <v>238</v>
      </c>
      <c r="F24" s="3">
        <v>4164</v>
      </c>
      <c r="G24" s="3" t="s">
        <v>26</v>
      </c>
      <c r="H24" s="3">
        <v>4088</v>
      </c>
      <c r="I24" s="3" t="s">
        <v>517</v>
      </c>
      <c r="J24" s="5" t="s">
        <v>47</v>
      </c>
      <c r="K24" s="7">
        <v>38</v>
      </c>
      <c r="L24" s="7">
        <v>155344</v>
      </c>
      <c r="M24" s="8">
        <v>0.05</v>
      </c>
      <c r="N24" s="7">
        <v>147576.79999999999</v>
      </c>
      <c r="O24" s="8">
        <v>0.2</v>
      </c>
      <c r="P24" s="7">
        <v>118061.44</v>
      </c>
      <c r="Q24" s="9">
        <v>7.4999999999999997E-2</v>
      </c>
      <c r="R24" s="9">
        <v>7.9977194500000001E-2</v>
      </c>
      <c r="S24" s="9">
        <v>0.1549771945</v>
      </c>
      <c r="T24" s="3">
        <v>6</v>
      </c>
      <c r="U24" s="3">
        <v>0</v>
      </c>
      <c r="V24" s="3">
        <v>0</v>
      </c>
      <c r="W24" s="7">
        <v>762000</v>
      </c>
      <c r="X24" s="7">
        <v>186.3499987412664</v>
      </c>
    </row>
    <row r="25" spans="1:24" ht="30" x14ac:dyDescent="0.25">
      <c r="A25" s="3" t="s">
        <v>518</v>
      </c>
      <c r="B25" s="4" t="s">
        <v>519</v>
      </c>
      <c r="C25" s="4" t="s">
        <v>520</v>
      </c>
      <c r="D25" s="3" t="s">
        <v>521</v>
      </c>
      <c r="E25" s="3" t="s">
        <v>238</v>
      </c>
      <c r="F25" s="3">
        <v>102443</v>
      </c>
      <c r="G25" s="3" t="s">
        <v>17</v>
      </c>
      <c r="H25" s="3">
        <v>3786</v>
      </c>
      <c r="I25" s="3" t="s">
        <v>522</v>
      </c>
      <c r="J25" s="5" t="s">
        <v>47</v>
      </c>
      <c r="K25" s="7">
        <v>28</v>
      </c>
      <c r="L25" s="7">
        <v>106008</v>
      </c>
      <c r="M25" s="8">
        <v>7.4999999999999997E-2</v>
      </c>
      <c r="N25" s="7">
        <v>98057.4</v>
      </c>
      <c r="O25" s="8">
        <v>0.2</v>
      </c>
      <c r="P25" s="7">
        <v>78445.919999999998</v>
      </c>
      <c r="Q25" s="9">
        <v>9.2499999999999999E-2</v>
      </c>
      <c r="R25" s="9">
        <v>7.9977194500000001E-2</v>
      </c>
      <c r="S25" s="9">
        <v>0.17247719449999999</v>
      </c>
      <c r="T25" s="3">
        <v>4</v>
      </c>
      <c r="U25" s="3">
        <v>0</v>
      </c>
      <c r="V25" s="3">
        <v>0</v>
      </c>
      <c r="W25" s="7">
        <v>455000</v>
      </c>
      <c r="X25" s="7">
        <v>10.376179733113696</v>
      </c>
    </row>
    <row r="26" spans="1:24" x14ac:dyDescent="0.25">
      <c r="A26" s="3" t="s">
        <v>523</v>
      </c>
      <c r="B26" s="4" t="s">
        <v>524</v>
      </c>
      <c r="C26" s="4" t="s">
        <v>78</v>
      </c>
      <c r="D26" s="3" t="s">
        <v>525</v>
      </c>
      <c r="E26" s="3" t="s">
        <v>302</v>
      </c>
      <c r="F26" s="3">
        <v>15075</v>
      </c>
      <c r="G26" s="3" t="s">
        <v>16</v>
      </c>
      <c r="H26" s="3">
        <v>8760</v>
      </c>
      <c r="I26" s="3" t="s">
        <v>103</v>
      </c>
      <c r="J26" s="5" t="s">
        <v>47</v>
      </c>
      <c r="K26" s="7">
        <v>21.6</v>
      </c>
      <c r="L26" s="7">
        <v>189216</v>
      </c>
      <c r="M26" s="8">
        <v>7.4999999999999997E-2</v>
      </c>
      <c r="N26" s="7">
        <v>175024.8</v>
      </c>
      <c r="O26" s="8">
        <v>0.2</v>
      </c>
      <c r="P26" s="7">
        <v>140019.84</v>
      </c>
      <c r="Q26" s="9">
        <v>9.7500000000000003E-2</v>
      </c>
      <c r="R26" s="9">
        <v>8.1673863250000006E-2</v>
      </c>
      <c r="S26" s="9">
        <v>0.17917386325000001</v>
      </c>
      <c r="T26" s="3">
        <v>4</v>
      </c>
      <c r="U26" s="3">
        <v>0</v>
      </c>
      <c r="V26" s="3">
        <v>0</v>
      </c>
      <c r="W26" s="7">
        <v>781000</v>
      </c>
      <c r="X26" s="7">
        <v>89.209439982312816</v>
      </c>
    </row>
    <row r="27" spans="1:24" ht="30" x14ac:dyDescent="0.25">
      <c r="A27" s="3" t="s">
        <v>526</v>
      </c>
      <c r="B27" s="4" t="s">
        <v>527</v>
      </c>
      <c r="C27" s="4" t="s">
        <v>528</v>
      </c>
      <c r="D27" s="3" t="s">
        <v>529</v>
      </c>
      <c r="E27" s="3" t="s">
        <v>302</v>
      </c>
      <c r="F27" s="3">
        <v>19497</v>
      </c>
      <c r="G27" s="3" t="s">
        <v>140</v>
      </c>
      <c r="H27" s="3">
        <v>3816</v>
      </c>
      <c r="I27" s="3" t="s">
        <v>61</v>
      </c>
      <c r="J27" s="5" t="s">
        <v>47</v>
      </c>
      <c r="K27" s="7">
        <v>28.6</v>
      </c>
      <c r="L27" s="7">
        <v>109137.60000000001</v>
      </c>
      <c r="M27" s="8">
        <v>0.05</v>
      </c>
      <c r="N27" s="7">
        <v>103680.72</v>
      </c>
      <c r="O27" s="8">
        <v>0.2</v>
      </c>
      <c r="P27" s="7">
        <v>82944.576000000001</v>
      </c>
      <c r="Q27" s="9">
        <v>0.08</v>
      </c>
      <c r="R27" s="9">
        <v>8.167478608722871E-2</v>
      </c>
      <c r="S27" s="9">
        <v>0.16167478608722868</v>
      </c>
      <c r="T27" s="3">
        <v>6</v>
      </c>
      <c r="U27" s="3">
        <v>0</v>
      </c>
      <c r="V27" s="3">
        <v>0</v>
      </c>
      <c r="W27" s="7">
        <v>513000</v>
      </c>
      <c r="X27" s="7">
        <v>134.44273238916017</v>
      </c>
    </row>
    <row r="28" spans="1:24" x14ac:dyDescent="0.25">
      <c r="A28" s="3" t="s">
        <v>530</v>
      </c>
      <c r="B28" s="4" t="s">
        <v>531</v>
      </c>
      <c r="C28" s="4" t="s">
        <v>532</v>
      </c>
      <c r="D28" s="3" t="s">
        <v>533</v>
      </c>
      <c r="E28" s="3" t="s">
        <v>302</v>
      </c>
      <c r="F28" s="3">
        <v>15153</v>
      </c>
      <c r="G28" s="3" t="s">
        <v>26</v>
      </c>
      <c r="H28" s="3">
        <v>3400</v>
      </c>
      <c r="I28" s="3" t="s">
        <v>63</v>
      </c>
      <c r="J28" s="5" t="s">
        <v>47</v>
      </c>
      <c r="K28" s="7">
        <v>38</v>
      </c>
      <c r="L28" s="7">
        <v>129200</v>
      </c>
      <c r="M28" s="8">
        <v>0.05</v>
      </c>
      <c r="N28" s="7">
        <v>122740</v>
      </c>
      <c r="O28" s="8">
        <v>0.2</v>
      </c>
      <c r="P28" s="7">
        <v>98192</v>
      </c>
      <c r="Q28" s="9">
        <v>7.4999999999999997E-2</v>
      </c>
      <c r="R28" s="9">
        <v>8.1673676686710939E-2</v>
      </c>
      <c r="S28" s="9">
        <v>0.15667367668671095</v>
      </c>
      <c r="T28" s="3">
        <v>6</v>
      </c>
      <c r="U28" s="3">
        <v>0</v>
      </c>
      <c r="V28" s="3">
        <v>0</v>
      </c>
      <c r="W28" s="7">
        <v>627000</v>
      </c>
      <c r="X28" s="7">
        <v>184.33217762387264</v>
      </c>
    </row>
    <row r="29" spans="1:24" x14ac:dyDescent="0.25">
      <c r="A29" s="3" t="s">
        <v>534</v>
      </c>
      <c r="B29" s="4" t="s">
        <v>534</v>
      </c>
      <c r="C29" s="4" t="s">
        <v>4</v>
      </c>
      <c r="D29" s="3" t="s">
        <v>535</v>
      </c>
      <c r="E29" s="3" t="s">
        <v>194</v>
      </c>
      <c r="F29" s="3">
        <v>9348</v>
      </c>
      <c r="G29" s="3" t="s">
        <v>113</v>
      </c>
      <c r="H29" s="3">
        <v>5574</v>
      </c>
      <c r="I29" s="3" t="s">
        <v>371</v>
      </c>
      <c r="J29" s="5" t="s">
        <v>47</v>
      </c>
      <c r="K29" s="7">
        <v>23.76</v>
      </c>
      <c r="L29" s="7">
        <v>132438.24000000002</v>
      </c>
      <c r="M29" s="8">
        <v>0.05</v>
      </c>
      <c r="N29" s="7">
        <v>125816.32800000002</v>
      </c>
      <c r="O29" s="8">
        <v>0.22000000000000003</v>
      </c>
      <c r="P29" s="7">
        <v>98136.735839999994</v>
      </c>
      <c r="Q29" s="9">
        <v>0.08</v>
      </c>
      <c r="R29" s="9">
        <v>6.9578500250000008E-2</v>
      </c>
      <c r="S29" s="9">
        <v>0.14957850025000002</v>
      </c>
      <c r="T29" s="3">
        <v>4</v>
      </c>
      <c r="U29" s="3">
        <v>0</v>
      </c>
      <c r="V29" s="3">
        <v>0</v>
      </c>
      <c r="W29" s="7">
        <v>656000</v>
      </c>
      <c r="X29" s="7">
        <v>117.70515127891852</v>
      </c>
    </row>
    <row r="34" spans="21:21" x14ac:dyDescent="0.25">
      <c r="U34" s="1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F94C-E202-4496-9665-794FEFA5EF07}">
  <dimension ref="A1:AD37"/>
  <sheetViews>
    <sheetView topLeftCell="N19" workbookViewId="0">
      <selection activeCell="AC20" sqref="AC20"/>
    </sheetView>
  </sheetViews>
  <sheetFormatPr defaultRowHeight="15" x14ac:dyDescent="0.25"/>
  <cols>
    <col min="1" max="1" width="18.140625" bestFit="1" customWidth="1"/>
    <col min="2" max="2" width="36" style="12" bestFit="1" customWidth="1"/>
    <col min="3" max="3" width="30.28515625" bestFit="1" customWidth="1"/>
    <col min="4" max="4" width="33.5703125" bestFit="1" customWidth="1"/>
    <col min="5" max="5" width="15.28515625" bestFit="1" customWidth="1"/>
    <col min="6" max="6" width="17.140625" bestFit="1" customWidth="1"/>
    <col min="7" max="7" width="43" bestFit="1" customWidth="1"/>
    <col min="8" max="8" width="11.42578125" bestFit="1" customWidth="1"/>
    <col min="9" max="9" width="12.140625" bestFit="1" customWidth="1"/>
    <col min="10" max="13" width="8.85546875" bestFit="1" customWidth="1"/>
    <col min="14" max="14" width="21.5703125" bestFit="1" customWidth="1"/>
    <col min="15" max="15" width="13.28515625" bestFit="1" customWidth="1"/>
    <col min="16" max="16" width="12" bestFit="1" customWidth="1"/>
    <col min="17" max="17" width="22" bestFit="1" customWidth="1"/>
    <col min="18" max="18" width="17.140625" bestFit="1" customWidth="1"/>
    <col min="19" max="19" width="8.85546875" bestFit="1" customWidth="1"/>
    <col min="20" max="20" width="11.5703125" bestFit="1" customWidth="1"/>
    <col min="21" max="21" width="11.28515625" bestFit="1" customWidth="1"/>
    <col min="22" max="22" width="10" bestFit="1" customWidth="1"/>
    <col min="23" max="23" width="13.28515625" bestFit="1" customWidth="1"/>
    <col min="24" max="24" width="12" bestFit="1" customWidth="1"/>
    <col min="25" max="25" width="13.42578125" bestFit="1" customWidth="1"/>
    <col min="26" max="26" width="17.7109375" bestFit="1" customWidth="1"/>
    <col min="27" max="28" width="19.140625" bestFit="1" customWidth="1"/>
    <col min="29" max="29" width="26.28515625" customWidth="1"/>
    <col min="30" max="30" width="22" style="1" bestFit="1" customWidth="1"/>
    <col min="31" max="31" width="28.5703125" bestFit="1" customWidth="1"/>
  </cols>
  <sheetData>
    <row r="1" spans="1:30" x14ac:dyDescent="0.25">
      <c r="A1" s="2" t="s">
        <v>0</v>
      </c>
      <c r="B1" s="2" t="s">
        <v>12</v>
      </c>
      <c r="C1" s="2" t="s">
        <v>13</v>
      </c>
      <c r="D1" s="2" t="s">
        <v>31</v>
      </c>
      <c r="E1" s="2" t="s">
        <v>32</v>
      </c>
      <c r="F1" s="2" t="s">
        <v>33</v>
      </c>
      <c r="G1" s="2" t="s">
        <v>1</v>
      </c>
      <c r="H1" s="2" t="s">
        <v>34</v>
      </c>
      <c r="I1" s="2" t="s">
        <v>68</v>
      </c>
      <c r="J1" s="2" t="s">
        <v>69</v>
      </c>
      <c r="K1" s="2" t="s">
        <v>70</v>
      </c>
      <c r="L1" s="2" t="s">
        <v>71</v>
      </c>
      <c r="M1" s="2" t="s">
        <v>72</v>
      </c>
      <c r="N1" s="2" t="s">
        <v>73</v>
      </c>
      <c r="O1" s="2" t="s">
        <v>74</v>
      </c>
      <c r="P1" s="2" t="s">
        <v>53</v>
      </c>
      <c r="Q1" s="2" t="s">
        <v>35</v>
      </c>
      <c r="R1" s="2" t="s">
        <v>75</v>
      </c>
      <c r="S1" s="2" t="s">
        <v>38</v>
      </c>
      <c r="T1" s="2" t="s">
        <v>39</v>
      </c>
      <c r="U1" s="2" t="s">
        <v>40</v>
      </c>
      <c r="V1" s="2" t="s">
        <v>41</v>
      </c>
      <c r="W1" s="2" t="s">
        <v>42</v>
      </c>
      <c r="X1" s="20" t="s">
        <v>451</v>
      </c>
      <c r="Y1" s="20" t="s">
        <v>452</v>
      </c>
      <c r="Z1" s="2" t="s">
        <v>45</v>
      </c>
      <c r="AA1" s="2" t="s">
        <v>76</v>
      </c>
      <c r="AB1" t="s">
        <v>182</v>
      </c>
      <c r="AC1" t="s">
        <v>183</v>
      </c>
      <c r="AD1"/>
    </row>
    <row r="2" spans="1:30" x14ac:dyDescent="0.25">
      <c r="A2" s="3" t="s">
        <v>368</v>
      </c>
      <c r="B2" s="4" t="s">
        <v>368</v>
      </c>
      <c r="C2" s="4" t="s">
        <v>370</v>
      </c>
      <c r="D2" s="3" t="s">
        <v>369</v>
      </c>
      <c r="E2" s="3" t="s">
        <v>238</v>
      </c>
      <c r="F2" s="3">
        <v>9991</v>
      </c>
      <c r="G2" s="3" t="s">
        <v>188</v>
      </c>
      <c r="H2" s="3">
        <v>13544</v>
      </c>
      <c r="I2" s="3">
        <v>0</v>
      </c>
      <c r="J2" s="3">
        <v>2</v>
      </c>
      <c r="K2" s="3">
        <v>2</v>
      </c>
      <c r="L2" s="3">
        <v>0</v>
      </c>
      <c r="M2" s="3">
        <v>0</v>
      </c>
      <c r="N2" s="3">
        <v>0</v>
      </c>
      <c r="O2" s="3">
        <v>10441</v>
      </c>
      <c r="P2" s="3" t="s">
        <v>371</v>
      </c>
      <c r="Q2" s="5" t="s">
        <v>47</v>
      </c>
      <c r="R2" s="7">
        <v>286005.60000000003</v>
      </c>
      <c r="S2" s="8">
        <v>0.05</v>
      </c>
      <c r="T2" s="7">
        <v>271705.32</v>
      </c>
      <c r="U2" s="17">
        <v>0.44000000000000006</v>
      </c>
      <c r="V2" s="7">
        <v>152154.9792</v>
      </c>
      <c r="W2" s="9">
        <v>7.0000000000000007E-2</v>
      </c>
      <c r="X2" s="9">
        <v>3.199083687425433E-2</v>
      </c>
      <c r="Y2" s="9">
        <v>0.10199083687425434</v>
      </c>
      <c r="Z2" s="7">
        <v>1492000</v>
      </c>
      <c r="AA2" s="7">
        <v>165777.77777777778</v>
      </c>
      <c r="AB2" s="18"/>
      <c r="AC2" s="18"/>
      <c r="AD2"/>
    </row>
    <row r="3" spans="1:30" x14ac:dyDescent="0.25">
      <c r="A3" s="3" t="s">
        <v>372</v>
      </c>
      <c r="B3" s="4" t="s">
        <v>372</v>
      </c>
      <c r="C3" s="4" t="s">
        <v>370</v>
      </c>
      <c r="D3" s="3" t="s">
        <v>373</v>
      </c>
      <c r="E3" s="3" t="s">
        <v>238</v>
      </c>
      <c r="F3" s="3">
        <v>11342</v>
      </c>
      <c r="G3" s="3" t="s">
        <v>188</v>
      </c>
      <c r="H3" s="3">
        <v>11120</v>
      </c>
      <c r="I3" s="3">
        <v>1</v>
      </c>
      <c r="J3" s="3">
        <v>0</v>
      </c>
      <c r="K3" s="3">
        <v>2</v>
      </c>
      <c r="L3" s="3">
        <v>3</v>
      </c>
      <c r="M3" s="3">
        <v>0</v>
      </c>
      <c r="N3" s="3">
        <v>0</v>
      </c>
      <c r="O3" s="3">
        <v>5560</v>
      </c>
      <c r="P3" s="3" t="s">
        <v>374</v>
      </c>
      <c r="Q3" s="5" t="s">
        <v>47</v>
      </c>
      <c r="R3" s="7">
        <v>266640</v>
      </c>
      <c r="S3" s="8">
        <v>0.05</v>
      </c>
      <c r="T3" s="7">
        <v>253308</v>
      </c>
      <c r="U3" s="17">
        <v>0.4</v>
      </c>
      <c r="V3" s="7">
        <v>151984.79999999999</v>
      </c>
      <c r="W3" s="9">
        <v>7.0000000000000007E-2</v>
      </c>
      <c r="X3" s="9">
        <v>3.1990877800000005E-2</v>
      </c>
      <c r="Y3" s="9">
        <v>0.10199087780000002</v>
      </c>
      <c r="Z3" s="7">
        <v>1490000</v>
      </c>
      <c r="AA3" s="7">
        <v>135454.54545454544</v>
      </c>
      <c r="AB3" s="18"/>
      <c r="AC3" s="18"/>
      <c r="AD3"/>
    </row>
    <row r="4" spans="1:30" x14ac:dyDescent="0.25">
      <c r="A4" s="3" t="s">
        <v>375</v>
      </c>
      <c r="B4" s="4" t="s">
        <v>376</v>
      </c>
      <c r="C4" s="4" t="s">
        <v>378</v>
      </c>
      <c r="D4" s="3" t="s">
        <v>377</v>
      </c>
      <c r="E4" s="3" t="s">
        <v>238</v>
      </c>
      <c r="F4" s="3">
        <v>12958</v>
      </c>
      <c r="G4" s="3" t="s">
        <v>188</v>
      </c>
      <c r="H4" s="3">
        <v>19894</v>
      </c>
      <c r="I4" s="3">
        <v>0</v>
      </c>
      <c r="J4" s="3">
        <v>0</v>
      </c>
      <c r="K4" s="3">
        <v>2</v>
      </c>
      <c r="L4" s="3">
        <v>0</v>
      </c>
      <c r="M4" s="3">
        <v>0</v>
      </c>
      <c r="N4" s="3">
        <v>0</v>
      </c>
      <c r="O4" s="3">
        <v>16910</v>
      </c>
      <c r="P4" s="3" t="s">
        <v>379</v>
      </c>
      <c r="Q4" s="5" t="s">
        <v>47</v>
      </c>
      <c r="R4" s="7">
        <v>445440</v>
      </c>
      <c r="S4" s="8">
        <v>0.05</v>
      </c>
      <c r="T4" s="7">
        <v>423168</v>
      </c>
      <c r="U4" s="17">
        <v>0.4</v>
      </c>
      <c r="V4" s="7">
        <v>253900.79999999999</v>
      </c>
      <c r="W4" s="9">
        <v>7.0000000000000007E-2</v>
      </c>
      <c r="X4" s="9">
        <v>3.1990877800000005E-2</v>
      </c>
      <c r="Y4" s="9">
        <v>0.10199087780000002</v>
      </c>
      <c r="Z4" s="7">
        <v>2489000</v>
      </c>
      <c r="AA4" s="7">
        <v>207416.66666666663</v>
      </c>
      <c r="AB4" s="18"/>
      <c r="AC4" s="18"/>
      <c r="AD4"/>
    </row>
    <row r="5" spans="1:30" x14ac:dyDescent="0.25">
      <c r="A5" s="3" t="s">
        <v>380</v>
      </c>
      <c r="B5" s="4" t="s">
        <v>380</v>
      </c>
      <c r="C5" s="4" t="s">
        <v>370</v>
      </c>
      <c r="D5" s="3" t="s">
        <v>381</v>
      </c>
      <c r="E5" s="3" t="s">
        <v>194</v>
      </c>
      <c r="F5" s="3">
        <v>19751</v>
      </c>
      <c r="G5" s="3" t="s">
        <v>25</v>
      </c>
      <c r="H5" s="3">
        <v>33510</v>
      </c>
      <c r="I5" s="3">
        <v>7</v>
      </c>
      <c r="J5" s="3">
        <v>13</v>
      </c>
      <c r="K5" s="3">
        <v>21</v>
      </c>
      <c r="L5" s="3">
        <v>0</v>
      </c>
      <c r="M5" s="3">
        <v>0</v>
      </c>
      <c r="N5" s="3">
        <v>0</v>
      </c>
      <c r="O5" s="3">
        <v>11170</v>
      </c>
      <c r="P5" s="3" t="s">
        <v>371</v>
      </c>
      <c r="Q5" s="5" t="s">
        <v>47</v>
      </c>
      <c r="R5" s="7">
        <v>844992</v>
      </c>
      <c r="S5" s="8">
        <v>0.05</v>
      </c>
      <c r="T5" s="7">
        <v>802742.4</v>
      </c>
      <c r="U5" s="17">
        <v>0.44000000000000006</v>
      </c>
      <c r="V5" s="7">
        <v>449535.74399999995</v>
      </c>
      <c r="W5" s="9">
        <v>7.0000000000000007E-2</v>
      </c>
      <c r="X5" s="9">
        <v>2.7831335818459403E-2</v>
      </c>
      <c r="Y5" s="9">
        <v>9.7831335818459403E-2</v>
      </c>
      <c r="Z5" s="7">
        <v>4595000</v>
      </c>
      <c r="AA5" s="7">
        <v>112073.17073170732</v>
      </c>
      <c r="AB5" s="18"/>
      <c r="AC5" s="18"/>
      <c r="AD5"/>
    </row>
    <row r="6" spans="1:30" x14ac:dyDescent="0.25">
      <c r="A6" s="3" t="s">
        <v>382</v>
      </c>
      <c r="B6" s="4" t="s">
        <v>382</v>
      </c>
      <c r="C6" s="4" t="s">
        <v>370</v>
      </c>
      <c r="D6" s="3" t="s">
        <v>383</v>
      </c>
      <c r="E6" s="3" t="s">
        <v>238</v>
      </c>
      <c r="F6" s="3">
        <v>24346</v>
      </c>
      <c r="G6" s="3" t="s">
        <v>188</v>
      </c>
      <c r="H6" s="3">
        <v>42682</v>
      </c>
      <c r="I6" s="3">
        <v>0</v>
      </c>
      <c r="J6" s="3">
        <v>18</v>
      </c>
      <c r="K6" s="3">
        <v>24</v>
      </c>
      <c r="L6" s="3">
        <v>1</v>
      </c>
      <c r="M6" s="3">
        <v>0</v>
      </c>
      <c r="N6" s="3">
        <v>0</v>
      </c>
      <c r="O6" s="3">
        <v>11950</v>
      </c>
      <c r="P6" s="3" t="s">
        <v>136</v>
      </c>
      <c r="Q6" s="5" t="s">
        <v>47</v>
      </c>
      <c r="R6" s="7">
        <v>1038000</v>
      </c>
      <c r="S6" s="8">
        <v>0.05</v>
      </c>
      <c r="T6" s="7">
        <v>986100</v>
      </c>
      <c r="U6" s="17">
        <v>0.4</v>
      </c>
      <c r="V6" s="7">
        <v>591660</v>
      </c>
      <c r="W6" s="9">
        <v>7.0000000000000007E-2</v>
      </c>
      <c r="X6" s="9">
        <v>3.1990917097139519E-2</v>
      </c>
      <c r="Y6" s="9">
        <v>0.10199091709713952</v>
      </c>
      <c r="Z6" s="7">
        <v>5801000</v>
      </c>
      <c r="AA6" s="7">
        <v>134906.97674418605</v>
      </c>
      <c r="AB6" s="18"/>
      <c r="AC6" s="18"/>
      <c r="AD6"/>
    </row>
    <row r="7" spans="1:30" x14ac:dyDescent="0.25">
      <c r="A7" s="3" t="s">
        <v>384</v>
      </c>
      <c r="B7" s="4" t="s">
        <v>384</v>
      </c>
      <c r="C7" s="4" t="s">
        <v>187</v>
      </c>
      <c r="D7" s="3" t="s">
        <v>385</v>
      </c>
      <c r="E7" s="3" t="s">
        <v>238</v>
      </c>
      <c r="F7" s="3">
        <v>10023</v>
      </c>
      <c r="G7" s="3" t="s">
        <v>25</v>
      </c>
      <c r="H7" s="3">
        <v>10848</v>
      </c>
      <c r="I7" s="3">
        <v>0</v>
      </c>
      <c r="J7" s="3">
        <v>6</v>
      </c>
      <c r="K7" s="3">
        <v>6</v>
      </c>
      <c r="L7" s="3">
        <v>0</v>
      </c>
      <c r="M7" s="3">
        <v>0</v>
      </c>
      <c r="N7" s="3">
        <v>0</v>
      </c>
      <c r="O7" s="3">
        <v>0</v>
      </c>
      <c r="P7" s="3" t="s">
        <v>133</v>
      </c>
      <c r="Q7" s="5" t="s">
        <v>47</v>
      </c>
      <c r="R7" s="7">
        <v>201600</v>
      </c>
      <c r="S7" s="8">
        <v>0.05</v>
      </c>
      <c r="T7" s="7">
        <v>191520</v>
      </c>
      <c r="U7" s="17">
        <v>0.4</v>
      </c>
      <c r="V7" s="7">
        <v>114912</v>
      </c>
      <c r="W7" s="9">
        <v>7.0000000000000007E-2</v>
      </c>
      <c r="X7" s="9">
        <v>3.1990905036733248E-2</v>
      </c>
      <c r="Y7" s="9">
        <v>0.10199090503673323</v>
      </c>
      <c r="Z7" s="7">
        <v>1127000</v>
      </c>
      <c r="AA7" s="7">
        <v>93916.666666666672</v>
      </c>
      <c r="AB7" s="18"/>
      <c r="AC7" s="18"/>
      <c r="AD7"/>
    </row>
    <row r="8" spans="1:30" ht="30" x14ac:dyDescent="0.25">
      <c r="A8" s="3" t="s">
        <v>386</v>
      </c>
      <c r="B8" s="4" t="s">
        <v>387</v>
      </c>
      <c r="C8" s="4" t="s">
        <v>389</v>
      </c>
      <c r="D8" s="3" t="s">
        <v>388</v>
      </c>
      <c r="E8" s="3" t="s">
        <v>194</v>
      </c>
      <c r="F8" s="3">
        <v>12397</v>
      </c>
      <c r="G8" s="3" t="s">
        <v>25</v>
      </c>
      <c r="H8" s="3">
        <v>0</v>
      </c>
      <c r="I8" s="3">
        <v>0</v>
      </c>
      <c r="J8" s="3">
        <v>0</v>
      </c>
      <c r="K8" s="3">
        <v>8</v>
      </c>
      <c r="L8" s="3">
        <v>0</v>
      </c>
      <c r="M8" s="3">
        <v>0</v>
      </c>
      <c r="N8" s="3">
        <v>0</v>
      </c>
      <c r="O8" s="3">
        <v>0</v>
      </c>
      <c r="P8" s="3" t="s">
        <v>131</v>
      </c>
      <c r="Q8" s="5" t="s">
        <v>47</v>
      </c>
      <c r="R8" s="7">
        <v>158400</v>
      </c>
      <c r="S8" s="8">
        <v>0.05</v>
      </c>
      <c r="T8" s="7">
        <v>150480</v>
      </c>
      <c r="U8" s="17">
        <v>0.4</v>
      </c>
      <c r="V8" s="7">
        <v>90288</v>
      </c>
      <c r="W8" s="9">
        <v>7.0000000000000007E-2</v>
      </c>
      <c r="X8" s="9">
        <v>2.7831400100000004E-2</v>
      </c>
      <c r="Y8" s="9">
        <v>9.7831400099999993E-2</v>
      </c>
      <c r="Z8" s="7">
        <v>923000</v>
      </c>
      <c r="AA8" s="7">
        <v>115375</v>
      </c>
      <c r="AB8" s="18"/>
      <c r="AC8" s="18"/>
      <c r="AD8"/>
    </row>
    <row r="9" spans="1:30" x14ac:dyDescent="0.25">
      <c r="A9" s="3" t="s">
        <v>390</v>
      </c>
      <c r="B9" s="4" t="s">
        <v>391</v>
      </c>
      <c r="C9" s="4" t="s">
        <v>111</v>
      </c>
      <c r="D9" s="3" t="s">
        <v>392</v>
      </c>
      <c r="E9" s="3" t="s">
        <v>238</v>
      </c>
      <c r="F9" s="3">
        <v>9966</v>
      </c>
      <c r="G9" s="3" t="s">
        <v>25</v>
      </c>
      <c r="H9" s="3">
        <v>0</v>
      </c>
      <c r="I9" s="3">
        <v>10</v>
      </c>
      <c r="J9" s="3">
        <v>10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 t="s">
        <v>371</v>
      </c>
      <c r="Q9" s="5" t="s">
        <v>47</v>
      </c>
      <c r="R9" s="7">
        <v>246000</v>
      </c>
      <c r="S9" s="8">
        <v>0.05</v>
      </c>
      <c r="T9" s="7">
        <v>233700</v>
      </c>
      <c r="U9" s="17">
        <v>0.4</v>
      </c>
      <c r="V9" s="7">
        <v>140220</v>
      </c>
      <c r="W9" s="9">
        <v>7.0000000000000007E-2</v>
      </c>
      <c r="X9" s="9">
        <v>3.1990726330550869E-2</v>
      </c>
      <c r="Y9" s="9">
        <v>0.10199072633055088</v>
      </c>
      <c r="Z9" s="7">
        <v>1375000</v>
      </c>
      <c r="AA9" s="7">
        <v>68750</v>
      </c>
      <c r="AB9" s="18"/>
      <c r="AC9" s="18"/>
      <c r="AD9"/>
    </row>
    <row r="10" spans="1:30" x14ac:dyDescent="0.25">
      <c r="A10" s="3" t="s">
        <v>393</v>
      </c>
      <c r="B10" s="4" t="s">
        <v>393</v>
      </c>
      <c r="C10" s="4" t="s">
        <v>370</v>
      </c>
      <c r="D10" s="3" t="s">
        <v>394</v>
      </c>
      <c r="E10" s="3" t="s">
        <v>238</v>
      </c>
      <c r="F10" s="3">
        <v>28958</v>
      </c>
      <c r="G10" s="3" t="s">
        <v>188</v>
      </c>
      <c r="H10" s="3">
        <v>23987</v>
      </c>
      <c r="I10" s="3">
        <v>0</v>
      </c>
      <c r="J10" s="3">
        <v>0</v>
      </c>
      <c r="K10" s="3">
        <v>6</v>
      </c>
      <c r="L10" s="3">
        <v>0</v>
      </c>
      <c r="M10" s="3">
        <v>0</v>
      </c>
      <c r="N10" s="3">
        <v>0</v>
      </c>
      <c r="O10" s="3">
        <v>11000</v>
      </c>
      <c r="P10" s="3" t="s">
        <v>141</v>
      </c>
      <c r="Q10" s="5" t="s">
        <v>47</v>
      </c>
      <c r="R10" s="7">
        <v>344520</v>
      </c>
      <c r="S10" s="8">
        <v>0.05</v>
      </c>
      <c r="T10" s="7">
        <v>327294</v>
      </c>
      <c r="U10" s="17">
        <v>0.44000000000000006</v>
      </c>
      <c r="V10" s="7">
        <v>183284.64</v>
      </c>
      <c r="W10" s="9">
        <v>7.0000000000000007E-2</v>
      </c>
      <c r="X10" s="9">
        <v>3.1990877800000005E-2</v>
      </c>
      <c r="Y10" s="9">
        <v>0.10199087780000002</v>
      </c>
      <c r="Z10" s="7">
        <v>1797000</v>
      </c>
      <c r="AA10" s="7">
        <v>256714.28571428571</v>
      </c>
      <c r="AB10" s="18"/>
      <c r="AC10" s="18"/>
      <c r="AD10"/>
    </row>
    <row r="11" spans="1:30" x14ac:dyDescent="0.25">
      <c r="A11" s="3" t="s">
        <v>395</v>
      </c>
      <c r="B11" s="4" t="s">
        <v>395</v>
      </c>
      <c r="C11" s="4" t="s">
        <v>110</v>
      </c>
      <c r="D11" s="3" t="s">
        <v>396</v>
      </c>
      <c r="E11" s="3" t="s">
        <v>246</v>
      </c>
      <c r="F11" s="3">
        <v>11851</v>
      </c>
      <c r="G11" s="3" t="s">
        <v>25</v>
      </c>
      <c r="H11" s="3">
        <v>0</v>
      </c>
      <c r="I11" s="3">
        <v>0</v>
      </c>
      <c r="J11" s="3">
        <v>16</v>
      </c>
      <c r="K11" s="3">
        <v>4</v>
      </c>
      <c r="L11" s="3">
        <v>0</v>
      </c>
      <c r="M11" s="3">
        <v>0</v>
      </c>
      <c r="N11" s="3">
        <v>0</v>
      </c>
      <c r="O11" s="3">
        <v>0</v>
      </c>
      <c r="P11" s="3" t="s">
        <v>127</v>
      </c>
      <c r="Q11" s="5" t="s">
        <v>47</v>
      </c>
      <c r="R11" s="7">
        <v>300000</v>
      </c>
      <c r="S11" s="8">
        <v>0.05</v>
      </c>
      <c r="T11" s="7">
        <v>285000</v>
      </c>
      <c r="U11" s="17">
        <v>0.4</v>
      </c>
      <c r="V11" s="7">
        <v>171000</v>
      </c>
      <c r="W11" s="9">
        <v>7.0000000000000007E-2</v>
      </c>
      <c r="X11" s="9">
        <v>2.4027845800000003E-2</v>
      </c>
      <c r="Y11" s="9">
        <v>9.4027845800000009E-2</v>
      </c>
      <c r="Z11" s="7">
        <v>1819000</v>
      </c>
      <c r="AA11" s="7">
        <v>90950</v>
      </c>
      <c r="AB11" s="18"/>
      <c r="AC11" s="18"/>
      <c r="AD11"/>
    </row>
    <row r="12" spans="1:30" x14ac:dyDescent="0.25">
      <c r="A12" s="3" t="s">
        <v>397</v>
      </c>
      <c r="B12" s="4" t="s">
        <v>398</v>
      </c>
      <c r="C12" s="4" t="s">
        <v>112</v>
      </c>
      <c r="D12" s="3" t="s">
        <v>399</v>
      </c>
      <c r="E12" s="3" t="s">
        <v>194</v>
      </c>
      <c r="F12" s="3">
        <v>6264</v>
      </c>
      <c r="G12" s="3" t="s">
        <v>25</v>
      </c>
      <c r="H12" s="3">
        <v>0</v>
      </c>
      <c r="I12" s="3">
        <v>0</v>
      </c>
      <c r="J12" s="3">
        <v>8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 t="s">
        <v>129</v>
      </c>
      <c r="Q12" s="5" t="s">
        <v>47</v>
      </c>
      <c r="R12" s="7">
        <v>110400</v>
      </c>
      <c r="S12" s="8">
        <v>0.05</v>
      </c>
      <c r="T12" s="7">
        <v>104880</v>
      </c>
      <c r="U12" s="17">
        <v>0.4</v>
      </c>
      <c r="V12" s="7">
        <v>62928</v>
      </c>
      <c r="W12" s="9">
        <v>7.0000000000000007E-2</v>
      </c>
      <c r="X12" s="9">
        <v>2.7831400100000004E-2</v>
      </c>
      <c r="Y12" s="9">
        <v>9.7831400099999993E-2</v>
      </c>
      <c r="Z12" s="7">
        <v>643000</v>
      </c>
      <c r="AA12" s="7">
        <v>80375</v>
      </c>
      <c r="AB12" s="18"/>
      <c r="AC12" s="18"/>
      <c r="AD12"/>
    </row>
    <row r="13" spans="1:30" ht="30" x14ac:dyDescent="0.25">
      <c r="A13" s="3" t="s">
        <v>400</v>
      </c>
      <c r="B13" s="4" t="s">
        <v>401</v>
      </c>
      <c r="C13" s="4" t="s">
        <v>403</v>
      </c>
      <c r="D13" s="3" t="s">
        <v>402</v>
      </c>
      <c r="E13" s="3" t="s">
        <v>194</v>
      </c>
      <c r="F13" s="3">
        <v>12542</v>
      </c>
      <c r="G13" s="3" t="s">
        <v>25</v>
      </c>
      <c r="H13" s="3">
        <v>0</v>
      </c>
      <c r="I13" s="3">
        <v>0</v>
      </c>
      <c r="J13" s="3">
        <v>4</v>
      </c>
      <c r="K13" s="3">
        <v>6</v>
      </c>
      <c r="L13" s="3">
        <v>0</v>
      </c>
      <c r="M13" s="3">
        <v>0</v>
      </c>
      <c r="N13" s="3">
        <v>0</v>
      </c>
      <c r="O13" s="3">
        <v>0</v>
      </c>
      <c r="P13" s="3" t="s">
        <v>65</v>
      </c>
      <c r="Q13" s="5" t="s">
        <v>47</v>
      </c>
      <c r="R13" s="7">
        <v>174000</v>
      </c>
      <c r="S13" s="8">
        <v>0.05</v>
      </c>
      <c r="T13" s="7">
        <v>165300</v>
      </c>
      <c r="U13" s="17">
        <v>0.4</v>
      </c>
      <c r="V13" s="7">
        <v>99180</v>
      </c>
      <c r="W13" s="9">
        <v>7.0000000000000007E-2</v>
      </c>
      <c r="X13" s="9">
        <v>2.7831400100000004E-2</v>
      </c>
      <c r="Y13" s="9">
        <v>9.7831400099999993E-2</v>
      </c>
      <c r="Z13" s="7">
        <v>1014000</v>
      </c>
      <c r="AA13" s="7">
        <v>101400</v>
      </c>
      <c r="AB13" s="18"/>
      <c r="AC13" s="18"/>
      <c r="AD13"/>
    </row>
    <row r="14" spans="1:30" x14ac:dyDescent="0.25">
      <c r="A14" s="3" t="s">
        <v>404</v>
      </c>
      <c r="B14" s="4" t="s">
        <v>404</v>
      </c>
      <c r="C14" s="4" t="s">
        <v>370</v>
      </c>
      <c r="D14" s="3" t="s">
        <v>405</v>
      </c>
      <c r="E14" s="3" t="s">
        <v>238</v>
      </c>
      <c r="F14" s="3">
        <v>8740</v>
      </c>
      <c r="G14" s="3" t="s">
        <v>188</v>
      </c>
      <c r="H14" s="3">
        <v>8528</v>
      </c>
      <c r="I14" s="3">
        <v>0</v>
      </c>
      <c r="J14" s="3">
        <v>0</v>
      </c>
      <c r="K14" s="3">
        <v>4</v>
      </c>
      <c r="L14" s="3">
        <v>0</v>
      </c>
      <c r="M14" s="3">
        <v>0</v>
      </c>
      <c r="N14" s="3">
        <v>0</v>
      </c>
      <c r="O14" s="3">
        <v>3750</v>
      </c>
      <c r="P14" s="3" t="s">
        <v>379</v>
      </c>
      <c r="Q14" s="5" t="s">
        <v>47</v>
      </c>
      <c r="R14" s="7">
        <v>169200</v>
      </c>
      <c r="S14" s="8">
        <v>0.05</v>
      </c>
      <c r="T14" s="7">
        <v>160740</v>
      </c>
      <c r="U14" s="17">
        <v>0.4</v>
      </c>
      <c r="V14" s="7">
        <v>96444</v>
      </c>
      <c r="W14" s="9">
        <v>7.0000000000000007E-2</v>
      </c>
      <c r="X14" s="9">
        <v>3.1990973689018175E-2</v>
      </c>
      <c r="Y14" s="9">
        <v>0.1019909736890182</v>
      </c>
      <c r="Z14" s="7">
        <v>946000</v>
      </c>
      <c r="AA14" s="7">
        <v>118250</v>
      </c>
      <c r="AB14" s="18"/>
      <c r="AC14" s="18"/>
      <c r="AD14"/>
    </row>
    <row r="15" spans="1:30" ht="60" x14ac:dyDescent="0.25">
      <c r="A15" s="3" t="s">
        <v>406</v>
      </c>
      <c r="B15" s="4" t="s">
        <v>407</v>
      </c>
      <c r="C15" s="4" t="s">
        <v>409</v>
      </c>
      <c r="D15" s="3" t="s">
        <v>408</v>
      </c>
      <c r="E15" s="3" t="s">
        <v>194</v>
      </c>
      <c r="F15" s="3">
        <v>23723</v>
      </c>
      <c r="G15" s="3" t="s">
        <v>25</v>
      </c>
      <c r="H15" s="3">
        <v>0</v>
      </c>
      <c r="I15" s="3">
        <v>16</v>
      </c>
      <c r="J15" s="3">
        <v>10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 t="s">
        <v>189</v>
      </c>
      <c r="Q15" s="5" t="s">
        <v>47</v>
      </c>
      <c r="R15" s="7">
        <v>279720</v>
      </c>
      <c r="S15" s="8">
        <v>0.05</v>
      </c>
      <c r="T15" s="7">
        <v>265734</v>
      </c>
      <c r="U15" s="17">
        <v>0.44000000000000006</v>
      </c>
      <c r="V15" s="7">
        <v>148811.03999999998</v>
      </c>
      <c r="W15" s="9">
        <v>7.0000000000000007E-2</v>
      </c>
      <c r="X15" s="9">
        <v>2.7831696173999887E-2</v>
      </c>
      <c r="Y15" s="9">
        <v>9.7831696173999894E-2</v>
      </c>
      <c r="Z15" s="7">
        <v>1521000</v>
      </c>
      <c r="AA15" s="7">
        <v>58500</v>
      </c>
      <c r="AB15" s="18"/>
      <c r="AC15" s="18"/>
      <c r="AD15"/>
    </row>
    <row r="16" spans="1:30" x14ac:dyDescent="0.25">
      <c r="A16" s="3" t="s">
        <v>410</v>
      </c>
      <c r="B16" s="4" t="s">
        <v>410</v>
      </c>
      <c r="C16" s="4" t="s">
        <v>187</v>
      </c>
      <c r="D16" s="3" t="s">
        <v>411</v>
      </c>
      <c r="E16" s="3" t="s">
        <v>238</v>
      </c>
      <c r="F16" s="3">
        <v>6587</v>
      </c>
      <c r="G16" s="3" t="s">
        <v>25</v>
      </c>
      <c r="H16" s="3">
        <v>6468</v>
      </c>
      <c r="I16" s="3">
        <v>0</v>
      </c>
      <c r="J16" s="3">
        <v>9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 t="s">
        <v>133</v>
      </c>
      <c r="Q16" s="5" t="s">
        <v>47</v>
      </c>
      <c r="R16" s="7">
        <v>124200</v>
      </c>
      <c r="S16" s="8">
        <v>0.05</v>
      </c>
      <c r="T16" s="7">
        <v>117990</v>
      </c>
      <c r="U16" s="17">
        <v>0.4</v>
      </c>
      <c r="V16" s="7">
        <v>70794</v>
      </c>
      <c r="W16" s="9">
        <v>7.0000000000000007E-2</v>
      </c>
      <c r="X16" s="9">
        <v>3.1990877800000005E-2</v>
      </c>
      <c r="Y16" s="9">
        <v>0.10199087780000002</v>
      </c>
      <c r="Z16" s="7">
        <v>694000</v>
      </c>
      <c r="AA16" s="7">
        <v>77111.111111111109</v>
      </c>
      <c r="AB16" s="18"/>
      <c r="AC16" s="18"/>
      <c r="AD16"/>
    </row>
    <row r="17" spans="1:30" x14ac:dyDescent="0.25">
      <c r="A17" s="3" t="s">
        <v>412</v>
      </c>
      <c r="B17" s="4" t="s">
        <v>412</v>
      </c>
      <c r="C17" s="4" t="s">
        <v>110</v>
      </c>
      <c r="D17" s="3" t="s">
        <v>413</v>
      </c>
      <c r="E17" s="3" t="s">
        <v>238</v>
      </c>
      <c r="F17" s="3">
        <v>14439</v>
      </c>
      <c r="G17" s="3" t="s">
        <v>25</v>
      </c>
      <c r="H17" s="3">
        <v>6818</v>
      </c>
      <c r="I17" s="3">
        <v>0</v>
      </c>
      <c r="J17" s="3">
        <v>0</v>
      </c>
      <c r="K17" s="3">
        <v>8</v>
      </c>
      <c r="L17" s="3">
        <v>0</v>
      </c>
      <c r="M17" s="3">
        <v>0</v>
      </c>
      <c r="N17" s="3">
        <v>0</v>
      </c>
      <c r="O17" s="3">
        <v>0</v>
      </c>
      <c r="P17" s="3" t="s">
        <v>132</v>
      </c>
      <c r="Q17" s="5" t="s">
        <v>47</v>
      </c>
      <c r="R17" s="7">
        <v>158400</v>
      </c>
      <c r="S17" s="8">
        <v>0.05</v>
      </c>
      <c r="T17" s="7">
        <v>150480</v>
      </c>
      <c r="U17" s="17">
        <v>0.4</v>
      </c>
      <c r="V17" s="7">
        <v>90288</v>
      </c>
      <c r="W17" s="9">
        <v>7.0000000000000007E-2</v>
      </c>
      <c r="X17" s="9">
        <v>3.1991068291058064E-2</v>
      </c>
      <c r="Y17" s="9">
        <v>0.10199106829105808</v>
      </c>
      <c r="Z17" s="7">
        <v>885000</v>
      </c>
      <c r="AA17" s="7">
        <v>110625</v>
      </c>
      <c r="AB17" s="18"/>
      <c r="AC17" s="18"/>
      <c r="AD17"/>
    </row>
    <row r="18" spans="1:30" x14ac:dyDescent="0.25">
      <c r="A18" s="3" t="s">
        <v>414</v>
      </c>
      <c r="B18" s="4" t="s">
        <v>414</v>
      </c>
      <c r="C18" s="4" t="s">
        <v>110</v>
      </c>
      <c r="D18" s="3" t="s">
        <v>415</v>
      </c>
      <c r="E18" s="3" t="s">
        <v>194</v>
      </c>
      <c r="F18" s="3">
        <v>6237</v>
      </c>
      <c r="G18" s="3" t="s">
        <v>25</v>
      </c>
      <c r="H18" s="3">
        <v>5030</v>
      </c>
      <c r="I18" s="3">
        <v>0</v>
      </c>
      <c r="J18" s="3">
        <v>8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 t="s">
        <v>129</v>
      </c>
      <c r="Q18" s="5" t="s">
        <v>47</v>
      </c>
      <c r="R18" s="7">
        <v>110400</v>
      </c>
      <c r="S18" s="8">
        <v>0.05</v>
      </c>
      <c r="T18" s="7">
        <v>104880</v>
      </c>
      <c r="U18" s="17">
        <v>0.4</v>
      </c>
      <c r="V18" s="7">
        <v>62928</v>
      </c>
      <c r="W18" s="9">
        <v>7.0000000000000007E-2</v>
      </c>
      <c r="X18" s="9">
        <v>2.7831400100000004E-2</v>
      </c>
      <c r="Y18" s="9">
        <v>9.7831400099999993E-2</v>
      </c>
      <c r="Z18" s="7">
        <v>643000</v>
      </c>
      <c r="AA18" s="7">
        <v>80375</v>
      </c>
      <c r="AB18" s="18"/>
      <c r="AC18" s="18"/>
      <c r="AD18"/>
    </row>
    <row r="19" spans="1:30" ht="30" x14ac:dyDescent="0.25">
      <c r="A19" s="3" t="s">
        <v>416</v>
      </c>
      <c r="B19" s="4" t="s">
        <v>417</v>
      </c>
      <c r="C19" s="4" t="s">
        <v>134</v>
      </c>
      <c r="D19" s="3" t="s">
        <v>418</v>
      </c>
      <c r="E19" s="3" t="s">
        <v>238</v>
      </c>
      <c r="F19" s="3">
        <v>23949</v>
      </c>
      <c r="G19" s="3" t="s">
        <v>25</v>
      </c>
      <c r="H19" s="3">
        <v>0</v>
      </c>
      <c r="I19" s="3">
        <v>0</v>
      </c>
      <c r="J19" s="3">
        <v>4</v>
      </c>
      <c r="K19" s="3">
        <v>10</v>
      </c>
      <c r="L19" s="3">
        <v>0</v>
      </c>
      <c r="M19" s="3">
        <v>0</v>
      </c>
      <c r="N19" s="3">
        <v>0</v>
      </c>
      <c r="O19" s="3">
        <v>0</v>
      </c>
      <c r="P19" s="3" t="s">
        <v>137</v>
      </c>
      <c r="Q19" s="5" t="s">
        <v>47</v>
      </c>
      <c r="R19" s="7">
        <v>253200</v>
      </c>
      <c r="S19" s="8">
        <v>0.05</v>
      </c>
      <c r="T19" s="7">
        <v>240540</v>
      </c>
      <c r="U19" s="17">
        <v>0.4</v>
      </c>
      <c r="V19" s="7">
        <v>144324</v>
      </c>
      <c r="W19" s="9">
        <v>7.0000000000000007E-2</v>
      </c>
      <c r="X19" s="9">
        <v>3.1990877800000005E-2</v>
      </c>
      <c r="Y19" s="9">
        <v>0.10199087780000002</v>
      </c>
      <c r="Z19" s="7">
        <v>1415000</v>
      </c>
      <c r="AA19" s="7">
        <v>101071.42857142857</v>
      </c>
      <c r="AB19" s="18"/>
      <c r="AC19" s="18"/>
      <c r="AD19"/>
    </row>
    <row r="20" spans="1:30" x14ac:dyDescent="0.25">
      <c r="A20" s="3" t="s">
        <v>419</v>
      </c>
      <c r="B20" s="4" t="s">
        <v>419</v>
      </c>
      <c r="C20" s="4" t="s">
        <v>187</v>
      </c>
      <c r="D20" s="3" t="s">
        <v>420</v>
      </c>
      <c r="E20" s="3" t="s">
        <v>194</v>
      </c>
      <c r="F20" s="3">
        <v>11075</v>
      </c>
      <c r="G20" s="3" t="s">
        <v>25</v>
      </c>
      <c r="H20" s="3">
        <v>10080</v>
      </c>
      <c r="I20" s="3">
        <v>0</v>
      </c>
      <c r="J20" s="3">
        <v>12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 t="s">
        <v>127</v>
      </c>
      <c r="Q20" s="5" t="s">
        <v>47</v>
      </c>
      <c r="R20" s="7">
        <v>165600</v>
      </c>
      <c r="S20" s="8">
        <v>0.05</v>
      </c>
      <c r="T20" s="7">
        <v>157320</v>
      </c>
      <c r="U20" s="17">
        <v>0.4</v>
      </c>
      <c r="V20" s="7">
        <v>94392</v>
      </c>
      <c r="W20" s="9">
        <v>7.0000000000000007E-2</v>
      </c>
      <c r="X20" s="9">
        <v>2.7831400100000004E-2</v>
      </c>
      <c r="Y20" s="9">
        <v>9.7831400099999993E-2</v>
      </c>
      <c r="Z20" s="7">
        <v>965000</v>
      </c>
      <c r="AA20" s="7">
        <v>80416.666666666672</v>
      </c>
      <c r="AB20" s="18"/>
      <c r="AC20" s="18"/>
      <c r="AD20"/>
    </row>
    <row r="21" spans="1:30" x14ac:dyDescent="0.25">
      <c r="A21" s="3" t="s">
        <v>421</v>
      </c>
      <c r="B21" s="4" t="s">
        <v>421</v>
      </c>
      <c r="C21" s="4" t="s">
        <v>187</v>
      </c>
      <c r="D21" s="3" t="s">
        <v>422</v>
      </c>
      <c r="E21" s="3" t="s">
        <v>238</v>
      </c>
      <c r="F21" s="3">
        <v>15999</v>
      </c>
      <c r="G21" s="3" t="s">
        <v>25</v>
      </c>
      <c r="H21" s="3">
        <v>25746</v>
      </c>
      <c r="I21" s="3">
        <v>0</v>
      </c>
      <c r="J21" s="3">
        <v>15</v>
      </c>
      <c r="K21" s="3">
        <v>11</v>
      </c>
      <c r="L21" s="3">
        <v>0</v>
      </c>
      <c r="M21" s="3">
        <v>0</v>
      </c>
      <c r="N21" s="3">
        <v>0</v>
      </c>
      <c r="O21" s="3">
        <v>0</v>
      </c>
      <c r="P21" s="3" t="s">
        <v>371</v>
      </c>
      <c r="Q21" s="5" t="s">
        <v>47</v>
      </c>
      <c r="R21" s="7">
        <v>424800</v>
      </c>
      <c r="S21" s="8">
        <v>0.05</v>
      </c>
      <c r="T21" s="7">
        <v>403560</v>
      </c>
      <c r="U21" s="17">
        <v>0.4</v>
      </c>
      <c r="V21" s="7">
        <v>242136</v>
      </c>
      <c r="W21" s="9">
        <v>7.0000000000000007E-2</v>
      </c>
      <c r="X21" s="9">
        <v>3.1990877800000005E-2</v>
      </c>
      <c r="Y21" s="9">
        <v>0.10199087780000002</v>
      </c>
      <c r="Z21" s="7">
        <v>2374000</v>
      </c>
      <c r="AA21" s="7">
        <v>91307.692307692327</v>
      </c>
      <c r="AB21" s="18"/>
      <c r="AC21" s="18"/>
      <c r="AD21"/>
    </row>
    <row r="22" spans="1:30" x14ac:dyDescent="0.25">
      <c r="A22" s="3" t="s">
        <v>423</v>
      </c>
      <c r="B22" s="4" t="s">
        <v>423</v>
      </c>
      <c r="C22" s="4" t="s">
        <v>187</v>
      </c>
      <c r="D22" s="3" t="s">
        <v>424</v>
      </c>
      <c r="E22" s="3" t="s">
        <v>194</v>
      </c>
      <c r="F22" s="3">
        <v>11081</v>
      </c>
      <c r="G22" s="3" t="s">
        <v>25</v>
      </c>
      <c r="H22" s="3">
        <v>10080</v>
      </c>
      <c r="I22" s="3">
        <v>0</v>
      </c>
      <c r="J22" s="3">
        <v>12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 t="s">
        <v>127</v>
      </c>
      <c r="Q22" s="5" t="s">
        <v>47</v>
      </c>
      <c r="R22" s="7">
        <v>165600</v>
      </c>
      <c r="S22" s="8">
        <v>0.05</v>
      </c>
      <c r="T22" s="7">
        <v>157320</v>
      </c>
      <c r="U22" s="17">
        <v>0.4</v>
      </c>
      <c r="V22" s="7">
        <v>94392</v>
      </c>
      <c r="W22" s="9">
        <v>7.0000000000000007E-2</v>
      </c>
      <c r="X22" s="9">
        <v>2.7831400100000004E-2</v>
      </c>
      <c r="Y22" s="9">
        <v>9.7831400099999993E-2</v>
      </c>
      <c r="Z22" s="7">
        <v>965000</v>
      </c>
      <c r="AA22" s="7">
        <v>80416.666666666672</v>
      </c>
      <c r="AB22" s="18"/>
      <c r="AC22" s="18"/>
      <c r="AD22"/>
    </row>
    <row r="23" spans="1:30" x14ac:dyDescent="0.25">
      <c r="A23" s="3" t="s">
        <v>425</v>
      </c>
      <c r="B23" s="4" t="s">
        <v>426</v>
      </c>
      <c r="C23" s="4" t="s">
        <v>428</v>
      </c>
      <c r="D23" s="3" t="s">
        <v>427</v>
      </c>
      <c r="E23" s="3" t="s">
        <v>238</v>
      </c>
      <c r="F23" s="3">
        <v>21424</v>
      </c>
      <c r="G23" s="3" t="s">
        <v>25</v>
      </c>
      <c r="H23" s="3">
        <v>24582</v>
      </c>
      <c r="I23" s="3">
        <v>18</v>
      </c>
      <c r="J23" s="3">
        <v>6</v>
      </c>
      <c r="K23" s="3">
        <v>6</v>
      </c>
      <c r="L23" s="3">
        <v>0</v>
      </c>
      <c r="M23" s="3">
        <v>0</v>
      </c>
      <c r="N23" s="3">
        <v>0</v>
      </c>
      <c r="O23" s="3">
        <v>2048</v>
      </c>
      <c r="P23" s="3" t="s">
        <v>429</v>
      </c>
      <c r="Q23" s="5" t="s">
        <v>47</v>
      </c>
      <c r="R23" s="7">
        <v>445152</v>
      </c>
      <c r="S23" s="8">
        <v>0.05</v>
      </c>
      <c r="T23" s="7">
        <v>422894.4</v>
      </c>
      <c r="U23" s="17">
        <v>0.4</v>
      </c>
      <c r="V23" s="7">
        <v>253736.64</v>
      </c>
      <c r="W23" s="9">
        <v>7.0000000000000007E-2</v>
      </c>
      <c r="X23" s="9">
        <v>3.1990890946635334E-2</v>
      </c>
      <c r="Y23" s="9">
        <v>0.10199089094663534</v>
      </c>
      <c r="Z23" s="7">
        <v>2488000</v>
      </c>
      <c r="AA23" s="7">
        <v>80258.06451612903</v>
      </c>
      <c r="AB23" s="18"/>
      <c r="AC23" s="18"/>
      <c r="AD23"/>
    </row>
    <row r="24" spans="1:30" x14ac:dyDescent="0.25">
      <c r="A24" s="3" t="s">
        <v>430</v>
      </c>
      <c r="B24" s="4" t="s">
        <v>430</v>
      </c>
      <c r="C24" s="4" t="s">
        <v>187</v>
      </c>
      <c r="D24" s="3" t="s">
        <v>431</v>
      </c>
      <c r="E24" s="3" t="s">
        <v>194</v>
      </c>
      <c r="F24" s="3">
        <v>103212</v>
      </c>
      <c r="G24" s="3" t="s">
        <v>25</v>
      </c>
      <c r="H24" s="3">
        <v>86262</v>
      </c>
      <c r="I24" s="3">
        <v>2</v>
      </c>
      <c r="J24" s="3">
        <v>12</v>
      </c>
      <c r="K24" s="3">
        <v>35</v>
      </c>
      <c r="L24" s="3">
        <v>7</v>
      </c>
      <c r="M24" s="3">
        <v>0</v>
      </c>
      <c r="N24" s="3">
        <v>0</v>
      </c>
      <c r="O24" s="3">
        <v>0</v>
      </c>
      <c r="P24" s="3" t="s">
        <v>77</v>
      </c>
      <c r="Q24" s="5" t="s">
        <v>47</v>
      </c>
      <c r="R24" s="7">
        <v>1180740</v>
      </c>
      <c r="S24" s="8">
        <v>0.05</v>
      </c>
      <c r="T24" s="7">
        <v>1121703</v>
      </c>
      <c r="U24" s="17">
        <v>0.36000000000000004</v>
      </c>
      <c r="V24" s="7">
        <v>717889.91999999993</v>
      </c>
      <c r="W24" s="9">
        <v>7.0000000000000007E-2</v>
      </c>
      <c r="X24" s="9">
        <v>2.7831400100000004E-2</v>
      </c>
      <c r="Y24" s="9">
        <v>9.7831400099999993E-2</v>
      </c>
      <c r="Z24" s="7">
        <v>7338000</v>
      </c>
      <c r="AA24" s="7">
        <v>131035.71428571428</v>
      </c>
      <c r="AB24" s="18"/>
      <c r="AC24" s="18"/>
      <c r="AD24"/>
    </row>
    <row r="25" spans="1:30" x14ac:dyDescent="0.25">
      <c r="A25" s="3" t="s">
        <v>432</v>
      </c>
      <c r="B25" s="4" t="s">
        <v>432</v>
      </c>
      <c r="C25" s="4" t="s">
        <v>187</v>
      </c>
      <c r="D25" s="3" t="s">
        <v>433</v>
      </c>
      <c r="E25" s="3" t="s">
        <v>238</v>
      </c>
      <c r="F25" s="3">
        <v>19475</v>
      </c>
      <c r="G25" s="3" t="s">
        <v>25</v>
      </c>
      <c r="H25" s="3">
        <v>24372</v>
      </c>
      <c r="I25" s="3">
        <v>0</v>
      </c>
      <c r="J25" s="3">
        <v>24</v>
      </c>
      <c r="K25" s="3">
        <v>9</v>
      </c>
      <c r="L25" s="3">
        <v>0</v>
      </c>
      <c r="M25" s="3">
        <v>0</v>
      </c>
      <c r="N25" s="3">
        <v>0</v>
      </c>
      <c r="O25" s="3">
        <v>0</v>
      </c>
      <c r="P25" s="3" t="s">
        <v>434</v>
      </c>
      <c r="Q25" s="5" t="s">
        <v>47</v>
      </c>
      <c r="R25" s="7">
        <v>509400</v>
      </c>
      <c r="S25" s="8">
        <v>0.05</v>
      </c>
      <c r="T25" s="7">
        <v>483930</v>
      </c>
      <c r="U25" s="17">
        <v>0.4</v>
      </c>
      <c r="V25" s="7">
        <v>290358</v>
      </c>
      <c r="W25" s="9">
        <v>7.0000000000000007E-2</v>
      </c>
      <c r="X25" s="9">
        <v>3.1990922980931036E-2</v>
      </c>
      <c r="Y25" s="9">
        <v>0.10199092298093104</v>
      </c>
      <c r="Z25" s="7">
        <v>2847000</v>
      </c>
      <c r="AA25" s="7">
        <v>86272.727272727279</v>
      </c>
      <c r="AB25" s="18"/>
      <c r="AC25" s="18"/>
      <c r="AD25"/>
    </row>
    <row r="26" spans="1:30" x14ac:dyDescent="0.25">
      <c r="A26" s="3" t="s">
        <v>435</v>
      </c>
      <c r="B26" s="4" t="s">
        <v>435</v>
      </c>
      <c r="C26" s="4" t="s">
        <v>110</v>
      </c>
      <c r="D26" s="3" t="s">
        <v>436</v>
      </c>
      <c r="E26" s="3" t="s">
        <v>363</v>
      </c>
      <c r="F26" s="3">
        <v>27639</v>
      </c>
      <c r="G26" s="3" t="s">
        <v>25</v>
      </c>
      <c r="H26" s="3">
        <v>12436</v>
      </c>
      <c r="I26" s="3">
        <v>0</v>
      </c>
      <c r="J26" s="3">
        <v>12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 t="s">
        <v>129</v>
      </c>
      <c r="Q26" s="5" t="s">
        <v>47</v>
      </c>
      <c r="R26" s="7">
        <v>165600</v>
      </c>
      <c r="S26" s="8">
        <v>0.05</v>
      </c>
      <c r="T26" s="7">
        <v>157320</v>
      </c>
      <c r="U26" s="17">
        <v>0.4</v>
      </c>
      <c r="V26" s="7">
        <v>94392</v>
      </c>
      <c r="W26" s="9">
        <v>7.0000000000000007E-2</v>
      </c>
      <c r="X26" s="9">
        <v>3.4789927266877636E-2</v>
      </c>
      <c r="Y26" s="9">
        <v>0.10478992726687764</v>
      </c>
      <c r="Z26" s="7">
        <v>901000</v>
      </c>
      <c r="AA26" s="7">
        <v>75083.333333333328</v>
      </c>
      <c r="AB26" s="18"/>
      <c r="AC26" s="18"/>
      <c r="AD26"/>
    </row>
    <row r="27" spans="1:30" x14ac:dyDescent="0.25">
      <c r="A27" s="3" t="s">
        <v>437</v>
      </c>
      <c r="B27" s="4" t="s">
        <v>438</v>
      </c>
      <c r="C27" s="4" t="s">
        <v>378</v>
      </c>
      <c r="D27" s="3" t="s">
        <v>439</v>
      </c>
      <c r="E27" s="3" t="s">
        <v>238</v>
      </c>
      <c r="F27" s="3">
        <v>17591</v>
      </c>
      <c r="G27" s="3" t="s">
        <v>188</v>
      </c>
      <c r="H27" s="3">
        <v>18324</v>
      </c>
      <c r="I27" s="3">
        <v>0</v>
      </c>
      <c r="J27" s="3">
        <v>9</v>
      </c>
      <c r="K27" s="3">
        <v>9</v>
      </c>
      <c r="L27" s="3">
        <v>0</v>
      </c>
      <c r="M27" s="3">
        <v>0</v>
      </c>
      <c r="N27" s="3">
        <v>0</v>
      </c>
      <c r="O27" s="3">
        <v>1600</v>
      </c>
      <c r="P27" s="3" t="s">
        <v>136</v>
      </c>
      <c r="Q27" s="5" t="s">
        <v>47</v>
      </c>
      <c r="R27" s="7">
        <v>340800</v>
      </c>
      <c r="S27" s="8">
        <v>0.05</v>
      </c>
      <c r="T27" s="7">
        <v>323760</v>
      </c>
      <c r="U27" s="17">
        <v>0.4</v>
      </c>
      <c r="V27" s="7">
        <v>194256</v>
      </c>
      <c r="W27" s="9">
        <v>7.0000000000000007E-2</v>
      </c>
      <c r="X27" s="9">
        <v>3.1990813023895025E-2</v>
      </c>
      <c r="Y27" s="9">
        <v>0.10199081302389504</v>
      </c>
      <c r="Z27" s="7">
        <v>1905000</v>
      </c>
      <c r="AA27" s="7">
        <v>105833.33333333331</v>
      </c>
      <c r="AB27" s="18"/>
      <c r="AC27" s="18"/>
      <c r="AD27"/>
    </row>
    <row r="28" spans="1:30" x14ac:dyDescent="0.25">
      <c r="A28" s="3" t="s">
        <v>440</v>
      </c>
      <c r="B28" s="4" t="s">
        <v>440</v>
      </c>
      <c r="C28" s="4" t="s">
        <v>442</v>
      </c>
      <c r="D28" s="3" t="s">
        <v>441</v>
      </c>
      <c r="E28" s="3" t="s">
        <v>238</v>
      </c>
      <c r="F28" s="3">
        <v>18782</v>
      </c>
      <c r="G28" s="3" t="s">
        <v>139</v>
      </c>
      <c r="H28" s="3">
        <v>16665</v>
      </c>
      <c r="I28" s="3">
        <v>0</v>
      </c>
      <c r="J28" s="3">
        <v>0</v>
      </c>
      <c r="K28" s="3">
        <v>2</v>
      </c>
      <c r="L28" s="3">
        <v>5</v>
      </c>
      <c r="M28" s="3">
        <v>0</v>
      </c>
      <c r="N28" s="3">
        <v>0</v>
      </c>
      <c r="O28" s="3">
        <v>0</v>
      </c>
      <c r="P28" s="3" t="s">
        <v>122</v>
      </c>
      <c r="Q28" s="5" t="s">
        <v>47</v>
      </c>
      <c r="R28" s="7">
        <v>177600</v>
      </c>
      <c r="S28" s="8">
        <v>0</v>
      </c>
      <c r="T28" s="7">
        <v>177600</v>
      </c>
      <c r="U28" s="17">
        <v>0</v>
      </c>
      <c r="V28" s="7">
        <v>177600</v>
      </c>
      <c r="W28" s="9">
        <v>7.0000000000000007E-2</v>
      </c>
      <c r="X28" s="9">
        <v>3.1990907815582344E-2</v>
      </c>
      <c r="Y28" s="9">
        <v>0.10199090781558234</v>
      </c>
      <c r="Z28" s="7">
        <v>1741000</v>
      </c>
      <c r="AA28" s="7">
        <v>248714.28571428571</v>
      </c>
      <c r="AB28" s="18"/>
      <c r="AC28" s="18"/>
      <c r="AD28"/>
    </row>
    <row r="29" spans="1:30" x14ac:dyDescent="0.25">
      <c r="A29" s="3" t="s">
        <v>443</v>
      </c>
      <c r="B29" s="4" t="s">
        <v>443</v>
      </c>
      <c r="C29" s="4" t="s">
        <v>187</v>
      </c>
      <c r="D29" s="3" t="s">
        <v>444</v>
      </c>
      <c r="E29" s="3" t="s">
        <v>238</v>
      </c>
      <c r="F29" s="3">
        <v>25112</v>
      </c>
      <c r="G29" s="3" t="s">
        <v>25</v>
      </c>
      <c r="H29" s="3">
        <v>33180</v>
      </c>
      <c r="I29" s="3">
        <v>0</v>
      </c>
      <c r="J29" s="3">
        <v>21</v>
      </c>
      <c r="K29" s="3">
        <v>6</v>
      </c>
      <c r="L29" s="3">
        <v>3</v>
      </c>
      <c r="M29" s="3">
        <v>0</v>
      </c>
      <c r="N29" s="3">
        <v>0</v>
      </c>
      <c r="O29" s="3">
        <v>0</v>
      </c>
      <c r="P29" s="3" t="s">
        <v>135</v>
      </c>
      <c r="Q29" s="5" t="s">
        <v>47</v>
      </c>
      <c r="R29" s="7">
        <v>491400</v>
      </c>
      <c r="S29" s="8">
        <v>0.05</v>
      </c>
      <c r="T29" s="7">
        <v>466830</v>
      </c>
      <c r="U29" s="17">
        <v>0.4</v>
      </c>
      <c r="V29" s="7">
        <v>280098</v>
      </c>
      <c r="W29" s="9">
        <v>7.0000000000000007E-2</v>
      </c>
      <c r="X29" s="9">
        <v>3.1990856094508233E-2</v>
      </c>
      <c r="Y29" s="9">
        <v>0.10199085609450824</v>
      </c>
      <c r="Z29" s="7">
        <v>2746000</v>
      </c>
      <c r="AA29" s="7">
        <v>91533.333333333328</v>
      </c>
      <c r="AB29" s="18"/>
      <c r="AC29" s="18"/>
      <c r="AD29"/>
    </row>
    <row r="30" spans="1:30" x14ac:dyDescent="0.25">
      <c r="A30" s="3" t="s">
        <v>445</v>
      </c>
      <c r="B30" s="4" t="s">
        <v>445</v>
      </c>
      <c r="C30" s="4" t="s">
        <v>110</v>
      </c>
      <c r="D30" s="3" t="s">
        <v>446</v>
      </c>
      <c r="E30" s="3" t="s">
        <v>194</v>
      </c>
      <c r="F30" s="3">
        <v>9270</v>
      </c>
      <c r="G30" s="3" t="s">
        <v>25</v>
      </c>
      <c r="H30" s="3">
        <v>5600</v>
      </c>
      <c r="I30" s="3">
        <v>0</v>
      </c>
      <c r="J30" s="3">
        <v>8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 t="s">
        <v>189</v>
      </c>
      <c r="Q30" s="5" t="s">
        <v>47</v>
      </c>
      <c r="R30" s="7">
        <v>110400</v>
      </c>
      <c r="S30" s="8">
        <v>0.05</v>
      </c>
      <c r="T30" s="7">
        <v>104880</v>
      </c>
      <c r="U30" s="17">
        <v>0.4</v>
      </c>
      <c r="V30" s="7">
        <v>62928</v>
      </c>
      <c r="W30" s="9">
        <v>7.0000000000000007E-2</v>
      </c>
      <c r="X30" s="9">
        <v>2.7831479088162591E-2</v>
      </c>
      <c r="Y30" s="9">
        <v>9.7831479088162601E-2</v>
      </c>
      <c r="Z30" s="7">
        <v>643000</v>
      </c>
      <c r="AA30" s="7">
        <v>80375</v>
      </c>
      <c r="AB30" s="18"/>
      <c r="AC30" s="18"/>
      <c r="AD30"/>
    </row>
    <row r="31" spans="1:30" x14ac:dyDescent="0.25">
      <c r="A31" s="3" t="s">
        <v>447</v>
      </c>
      <c r="B31" s="4" t="s">
        <v>448</v>
      </c>
      <c r="C31" s="4" t="s">
        <v>111</v>
      </c>
      <c r="D31" s="3" t="s">
        <v>449</v>
      </c>
      <c r="E31" s="3" t="s">
        <v>238</v>
      </c>
      <c r="F31" s="3">
        <v>39597</v>
      </c>
      <c r="G31" s="3" t="s">
        <v>25</v>
      </c>
      <c r="H31" s="3">
        <v>0</v>
      </c>
      <c r="I31" s="3">
        <v>28</v>
      </c>
      <c r="J31" s="3">
        <v>44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 t="s">
        <v>133</v>
      </c>
      <c r="Q31" s="5" t="s">
        <v>47</v>
      </c>
      <c r="R31" s="7">
        <v>909600</v>
      </c>
      <c r="S31" s="8">
        <v>0.05</v>
      </c>
      <c r="T31" s="7">
        <v>864120</v>
      </c>
      <c r="U31" s="17">
        <v>0.4</v>
      </c>
      <c r="V31" s="7">
        <v>518472</v>
      </c>
      <c r="W31" s="9">
        <v>7.0000000000000007E-2</v>
      </c>
      <c r="X31" s="9">
        <v>3.1990923305159263E-2</v>
      </c>
      <c r="Y31" s="9">
        <v>0.10199092330515928</v>
      </c>
      <c r="Z31" s="7">
        <v>5084000</v>
      </c>
      <c r="AA31" s="7">
        <v>70611.111111111109</v>
      </c>
      <c r="AB31" s="18"/>
      <c r="AC31" s="18"/>
      <c r="AD31"/>
    </row>
    <row r="32" spans="1:30" x14ac:dyDescent="0.25">
      <c r="AD32"/>
    </row>
    <row r="33" spans="30:30" x14ac:dyDescent="0.25">
      <c r="AD33"/>
    </row>
    <row r="34" spans="30:30" x14ac:dyDescent="0.25">
      <c r="AD34"/>
    </row>
    <row r="35" spans="30:30" x14ac:dyDescent="0.25">
      <c r="AD35"/>
    </row>
    <row r="36" spans="30:30" x14ac:dyDescent="0.25">
      <c r="AD36"/>
    </row>
    <row r="37" spans="30:30" x14ac:dyDescent="0.25">
      <c r="AD37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02BA8-684E-479F-A01A-5F5BE7C086B8}">
  <dimension ref="A1:Z3"/>
  <sheetViews>
    <sheetView tabSelected="1" topLeftCell="K1" workbookViewId="0">
      <selection activeCell="U23" sqref="U23"/>
    </sheetView>
  </sheetViews>
  <sheetFormatPr defaultRowHeight="15" x14ac:dyDescent="0.25"/>
  <cols>
    <col min="1" max="1" width="18.140625" bestFit="1" customWidth="1"/>
    <col min="2" max="2" width="36" bestFit="1" customWidth="1"/>
    <col min="3" max="3" width="12" bestFit="1" customWidth="1"/>
    <col min="4" max="4" width="28.85546875" bestFit="1" customWidth="1"/>
    <col min="5" max="5" width="15.28515625" bestFit="1" customWidth="1"/>
    <col min="6" max="6" width="17.140625" bestFit="1" customWidth="1"/>
    <col min="7" max="7" width="36.42578125" bestFit="1" customWidth="1"/>
    <col min="8" max="8" width="11.42578125" bestFit="1" customWidth="1"/>
    <col min="9" max="9" width="12" bestFit="1" customWidth="1"/>
    <col min="10" max="10" width="22" bestFit="1" customWidth="1"/>
    <col min="11" max="11" width="17.42578125" bestFit="1" customWidth="1"/>
    <col min="12" max="12" width="10" bestFit="1" customWidth="1"/>
    <col min="13" max="13" width="8.85546875" bestFit="1" customWidth="1"/>
    <col min="14" max="14" width="10" bestFit="1" customWidth="1"/>
    <col min="15" max="15" width="11.28515625" bestFit="1" customWidth="1"/>
    <col min="16" max="16" width="10" bestFit="1" customWidth="1"/>
    <col min="17" max="17" width="13.28515625" bestFit="1" customWidth="1"/>
    <col min="18" max="18" width="12" bestFit="1" customWidth="1"/>
    <col min="19" max="19" width="13.42578125" bestFit="1" customWidth="1"/>
    <col min="20" max="20" width="13.140625" bestFit="1" customWidth="1"/>
    <col min="21" max="21" width="20.5703125" bestFit="1" customWidth="1"/>
    <col min="22" max="22" width="21.5703125" bestFit="1" customWidth="1"/>
    <col min="23" max="23" width="17.7109375" bestFit="1" customWidth="1"/>
    <col min="24" max="24" width="17.140625" bestFit="1" customWidth="1"/>
    <col min="25" max="25" width="19.140625" bestFit="1" customWidth="1"/>
    <col min="26" max="26" width="26.28515625" customWidth="1"/>
    <col min="27" max="27" width="21.42578125" bestFit="1" customWidth="1"/>
    <col min="28" max="28" width="28.5703125" bestFit="1" customWidth="1"/>
  </cols>
  <sheetData>
    <row r="1" spans="1:26" x14ac:dyDescent="0.25">
      <c r="A1" s="2" t="s">
        <v>0</v>
      </c>
      <c r="B1" s="2" t="s">
        <v>12</v>
      </c>
      <c r="C1" s="2" t="s">
        <v>13</v>
      </c>
      <c r="D1" s="2" t="s">
        <v>31</v>
      </c>
      <c r="E1" s="2" t="s">
        <v>32</v>
      </c>
      <c r="F1" s="2" t="s">
        <v>33</v>
      </c>
      <c r="G1" s="2" t="s">
        <v>1</v>
      </c>
      <c r="H1" s="2" t="s">
        <v>34</v>
      </c>
      <c r="I1" s="2" t="s">
        <v>53</v>
      </c>
      <c r="J1" s="2" t="s">
        <v>35</v>
      </c>
      <c r="K1" s="2" t="s">
        <v>36</v>
      </c>
      <c r="L1" s="2" t="s">
        <v>37</v>
      </c>
      <c r="M1" s="2" t="s">
        <v>38</v>
      </c>
      <c r="N1" s="2" t="s">
        <v>39</v>
      </c>
      <c r="O1" s="2" t="s">
        <v>40</v>
      </c>
      <c r="P1" s="2" t="s">
        <v>41</v>
      </c>
      <c r="Q1" s="2" t="s">
        <v>42</v>
      </c>
      <c r="R1" s="19" t="s">
        <v>451</v>
      </c>
      <c r="S1" s="19" t="s">
        <v>452</v>
      </c>
      <c r="T1" s="2" t="s">
        <v>51</v>
      </c>
      <c r="U1" s="2" t="s">
        <v>43</v>
      </c>
      <c r="V1" s="2" t="s">
        <v>44</v>
      </c>
      <c r="W1" s="2" t="s">
        <v>45</v>
      </c>
      <c r="X1" s="2" t="s">
        <v>46</v>
      </c>
      <c r="Y1" t="s">
        <v>182</v>
      </c>
      <c r="Z1" t="s">
        <v>183</v>
      </c>
    </row>
    <row r="2" spans="1:26" x14ac:dyDescent="0.25">
      <c r="A2" s="3" t="s">
        <v>361</v>
      </c>
      <c r="B2" s="4" t="s">
        <v>361</v>
      </c>
      <c r="C2" s="3" t="s">
        <v>5</v>
      </c>
      <c r="D2" s="3" t="s">
        <v>362</v>
      </c>
      <c r="E2" s="3" t="s">
        <v>363</v>
      </c>
      <c r="F2" s="3">
        <v>19304</v>
      </c>
      <c r="G2" s="3" t="s">
        <v>364</v>
      </c>
      <c r="H2" s="3">
        <v>15000</v>
      </c>
      <c r="I2" s="3" t="s">
        <v>66</v>
      </c>
      <c r="J2" s="5" t="s">
        <v>47</v>
      </c>
      <c r="K2" s="6">
        <v>14.3</v>
      </c>
      <c r="L2" s="7">
        <v>214500</v>
      </c>
      <c r="M2" s="8">
        <v>0.05</v>
      </c>
      <c r="N2" s="7">
        <v>203775</v>
      </c>
      <c r="O2" s="8">
        <v>0.15</v>
      </c>
      <c r="P2" s="7">
        <v>173208.75</v>
      </c>
      <c r="Q2" s="9">
        <v>0.09</v>
      </c>
      <c r="R2" s="22">
        <v>8.6975010500000005E-2</v>
      </c>
      <c r="S2" s="22">
        <v>0.1769750105</v>
      </c>
      <c r="T2" s="3">
        <v>4</v>
      </c>
      <c r="U2" s="3">
        <v>0</v>
      </c>
      <c r="V2" s="3">
        <v>0</v>
      </c>
      <c r="W2" s="7">
        <v>979000</v>
      </c>
      <c r="X2" s="6">
        <v>65.247912501183322</v>
      </c>
    </row>
    <row r="3" spans="1:26" x14ac:dyDescent="0.25">
      <c r="A3" s="3" t="s">
        <v>365</v>
      </c>
      <c r="B3" s="4" t="s">
        <v>366</v>
      </c>
      <c r="C3" s="3" t="s">
        <v>11</v>
      </c>
      <c r="D3" s="3" t="s">
        <v>367</v>
      </c>
      <c r="E3" s="3" t="s">
        <v>238</v>
      </c>
      <c r="F3" s="3">
        <v>8048</v>
      </c>
      <c r="G3" s="3" t="s">
        <v>24</v>
      </c>
      <c r="H3" s="3">
        <v>3008</v>
      </c>
      <c r="I3" s="3" t="s">
        <v>128</v>
      </c>
      <c r="J3" s="5" t="s">
        <v>47</v>
      </c>
      <c r="K3" s="6">
        <v>13.2</v>
      </c>
      <c r="L3" s="7">
        <v>39705.599999999999</v>
      </c>
      <c r="M3" s="8">
        <v>0.05</v>
      </c>
      <c r="N3" s="7">
        <v>37720.32</v>
      </c>
      <c r="O3" s="8">
        <v>0.15</v>
      </c>
      <c r="P3" s="7">
        <v>32062.272000000001</v>
      </c>
      <c r="Q3" s="9">
        <v>0.09</v>
      </c>
      <c r="R3" s="22">
        <v>7.9977194500000001E-2</v>
      </c>
      <c r="S3" s="22">
        <v>0.16997719449999998</v>
      </c>
      <c r="T3" s="3">
        <v>4</v>
      </c>
      <c r="U3" s="3">
        <v>0</v>
      </c>
      <c r="V3" s="3">
        <v>0</v>
      </c>
      <c r="W3" s="7">
        <v>189000</v>
      </c>
      <c r="X3" s="6">
        <v>62.708412333514552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712BA-E194-40B0-AF1A-3905AB6A8960}">
  <dimension ref="A1:X19"/>
  <sheetViews>
    <sheetView topLeftCell="G1" workbookViewId="0">
      <selection activeCell="N2" sqref="N2:P19"/>
    </sheetView>
  </sheetViews>
  <sheetFormatPr defaultRowHeight="15" x14ac:dyDescent="0.25"/>
  <cols>
    <col min="1" max="2" width="18.28515625" bestFit="1" customWidth="1"/>
    <col min="3" max="3" width="10.85546875" bestFit="1" customWidth="1"/>
    <col min="4" max="4" width="12.140625" bestFit="1" customWidth="1"/>
    <col min="5" max="5" width="17.140625" bestFit="1" customWidth="1"/>
    <col min="6" max="6" width="18.28515625" bestFit="1" customWidth="1"/>
    <col min="7" max="7" width="9.28515625" bestFit="1" customWidth="1"/>
    <col min="8" max="8" width="17.42578125" bestFit="1" customWidth="1"/>
    <col min="9" max="9" width="9.140625" bestFit="1" customWidth="1"/>
    <col min="10" max="10" width="9" bestFit="1" customWidth="1"/>
    <col min="11" max="11" width="9.140625" bestFit="1" customWidth="1"/>
    <col min="12" max="12" width="11.42578125" bestFit="1" customWidth="1"/>
    <col min="13" max="13" width="9.140625" bestFit="1" customWidth="1"/>
    <col min="14" max="14" width="13.42578125" bestFit="1" customWidth="1"/>
    <col min="15" max="15" width="12.140625" bestFit="1" customWidth="1"/>
    <col min="16" max="16" width="13.5703125" bestFit="1" customWidth="1"/>
    <col min="17" max="17" width="13.28515625" bestFit="1" customWidth="1"/>
    <col min="18" max="18" width="20.7109375" bestFit="1" customWidth="1"/>
    <col min="19" max="19" width="21.7109375" bestFit="1" customWidth="1"/>
    <col min="20" max="20" width="15.85546875" bestFit="1" customWidth="1"/>
    <col min="21" max="21" width="17.85546875" bestFit="1" customWidth="1"/>
    <col min="22" max="22" width="17.28515625" bestFit="1" customWidth="1"/>
    <col min="23" max="23" width="19.28515625" bestFit="1" customWidth="1"/>
    <col min="24" max="24" width="26.42578125" bestFit="1" customWidth="1"/>
    <col min="25" max="25" width="17.140625" bestFit="1" customWidth="1"/>
    <col min="26" max="26" width="21.42578125" bestFit="1" customWidth="1"/>
    <col min="27" max="27" width="28.5703125" bestFit="1" customWidth="1"/>
    <col min="28" max="28" width="8.42578125" bestFit="1" customWidth="1"/>
    <col min="29" max="29" width="13.85546875" bestFit="1" customWidth="1"/>
    <col min="30" max="30" width="19.28515625" bestFit="1" customWidth="1"/>
    <col min="31" max="31" width="16.85546875" bestFit="1" customWidth="1"/>
    <col min="32" max="32" width="8.42578125" bestFit="1" customWidth="1"/>
  </cols>
  <sheetData>
    <row r="1" spans="1:24" x14ac:dyDescent="0.25">
      <c r="A1" s="2" t="s">
        <v>0</v>
      </c>
      <c r="B1" s="2" t="s">
        <v>12</v>
      </c>
      <c r="C1" s="2" t="s">
        <v>100</v>
      </c>
      <c r="D1" s="2" t="s">
        <v>13</v>
      </c>
      <c r="E1" s="2" t="s">
        <v>101</v>
      </c>
      <c r="F1" s="2" t="s">
        <v>1</v>
      </c>
      <c r="G1" t="s">
        <v>34</v>
      </c>
      <c r="H1" s="2" t="s">
        <v>36</v>
      </c>
      <c r="I1" s="2" t="s">
        <v>37</v>
      </c>
      <c r="J1" s="2" t="s">
        <v>38</v>
      </c>
      <c r="K1" s="2" t="s">
        <v>39</v>
      </c>
      <c r="L1" s="2" t="s">
        <v>40</v>
      </c>
      <c r="M1" s="2" t="s">
        <v>41</v>
      </c>
      <c r="N1" s="2" t="s">
        <v>42</v>
      </c>
      <c r="O1" s="20" t="s">
        <v>451</v>
      </c>
      <c r="P1" s="20" t="s">
        <v>452</v>
      </c>
      <c r="Q1" s="2" t="s">
        <v>51</v>
      </c>
      <c r="R1" s="2" t="s">
        <v>43</v>
      </c>
      <c r="S1" s="2" t="s">
        <v>44</v>
      </c>
      <c r="T1" t="s">
        <v>186</v>
      </c>
      <c r="U1" s="2" t="s">
        <v>45</v>
      </c>
      <c r="V1" s="2" t="s">
        <v>46</v>
      </c>
      <c r="W1" t="s">
        <v>182</v>
      </c>
      <c r="X1" t="s">
        <v>183</v>
      </c>
    </row>
    <row r="2" spans="1:24" x14ac:dyDescent="0.25">
      <c r="A2" s="3" t="s">
        <v>320</v>
      </c>
      <c r="B2" s="3" t="s">
        <v>320</v>
      </c>
      <c r="C2" s="3" t="s">
        <v>321</v>
      </c>
      <c r="D2" s="3" t="s">
        <v>102</v>
      </c>
      <c r="E2" s="3">
        <v>1</v>
      </c>
      <c r="F2" s="3" t="s">
        <v>124</v>
      </c>
      <c r="G2">
        <v>1428</v>
      </c>
      <c r="H2" s="6">
        <v>22</v>
      </c>
      <c r="I2" s="7">
        <v>31416</v>
      </c>
      <c r="J2" s="8">
        <v>0.05</v>
      </c>
      <c r="K2" s="7">
        <v>29845.200000000001</v>
      </c>
      <c r="L2" s="8">
        <v>0.2</v>
      </c>
      <c r="M2" s="7">
        <v>23876.16</v>
      </c>
      <c r="N2" s="9">
        <v>8.5000000000000006E-2</v>
      </c>
      <c r="O2" s="9">
        <v>7.9978938031617375E-2</v>
      </c>
      <c r="P2" s="9">
        <v>0.16497893803161739</v>
      </c>
      <c r="Q2" s="6">
        <v>100</v>
      </c>
      <c r="R2" s="10">
        <v>0</v>
      </c>
      <c r="S2" s="6">
        <v>0</v>
      </c>
      <c r="T2">
        <v>73336</v>
      </c>
      <c r="U2" s="7">
        <v>145000</v>
      </c>
      <c r="V2" s="7">
        <v>101.34627001172537</v>
      </c>
    </row>
    <row r="3" spans="1:24" x14ac:dyDescent="0.25">
      <c r="A3" s="3" t="s">
        <v>322</v>
      </c>
      <c r="B3" s="3" t="s">
        <v>322</v>
      </c>
      <c r="C3" s="3" t="s">
        <v>321</v>
      </c>
      <c r="D3" s="3" t="s">
        <v>102</v>
      </c>
      <c r="E3" s="3">
        <v>1</v>
      </c>
      <c r="F3" s="3" t="s">
        <v>124</v>
      </c>
      <c r="G3">
        <v>735</v>
      </c>
      <c r="H3" s="6">
        <v>24.200000000000003</v>
      </c>
      <c r="I3" s="7">
        <v>17787.000000000004</v>
      </c>
      <c r="J3" s="8">
        <v>0.05</v>
      </c>
      <c r="K3" s="7">
        <v>16897.650000000005</v>
      </c>
      <c r="L3" s="8">
        <v>0.2</v>
      </c>
      <c r="M3" s="7">
        <v>13518.120000000004</v>
      </c>
      <c r="N3" s="9">
        <v>8.5000000000000006E-2</v>
      </c>
      <c r="O3" s="9">
        <v>7.9975262345602302E-2</v>
      </c>
      <c r="P3" s="9">
        <v>0.16497526234560231</v>
      </c>
      <c r="Q3" s="6">
        <v>100</v>
      </c>
      <c r="R3" s="10">
        <v>0</v>
      </c>
      <c r="S3" s="6">
        <v>0</v>
      </c>
      <c r="T3">
        <v>39578</v>
      </c>
      <c r="U3" s="7">
        <v>82000</v>
      </c>
      <c r="V3" s="7">
        <v>111.48338083240075</v>
      </c>
    </row>
    <row r="4" spans="1:24" x14ac:dyDescent="0.25">
      <c r="A4" s="3" t="s">
        <v>323</v>
      </c>
      <c r="B4" s="3" t="s">
        <v>323</v>
      </c>
      <c r="C4" s="3" t="s">
        <v>321</v>
      </c>
      <c r="D4" s="3" t="s">
        <v>102</v>
      </c>
      <c r="E4" s="3">
        <v>1</v>
      </c>
      <c r="F4" s="3" t="s">
        <v>124</v>
      </c>
      <c r="G4">
        <v>1108</v>
      </c>
      <c r="H4" s="6">
        <v>22</v>
      </c>
      <c r="I4" s="7">
        <v>24376</v>
      </c>
      <c r="J4" s="8">
        <v>0.05</v>
      </c>
      <c r="K4" s="7">
        <v>23157.200000000001</v>
      </c>
      <c r="L4" s="8">
        <v>0.2</v>
      </c>
      <c r="M4" s="7">
        <v>18525.759999999998</v>
      </c>
      <c r="N4" s="9">
        <v>8.5000000000000006E-2</v>
      </c>
      <c r="O4" s="9">
        <v>7.9979425561046383E-2</v>
      </c>
      <c r="P4" s="9">
        <v>0.16497942556104639</v>
      </c>
      <c r="Q4" s="6">
        <v>100</v>
      </c>
      <c r="R4" s="10">
        <v>0</v>
      </c>
      <c r="S4" s="6">
        <v>0</v>
      </c>
      <c r="T4">
        <v>34193</v>
      </c>
      <c r="U4" s="7">
        <v>112000</v>
      </c>
      <c r="V4" s="7">
        <v>101.34597052414392</v>
      </c>
    </row>
    <row r="5" spans="1:24" x14ac:dyDescent="0.25">
      <c r="A5" s="3" t="s">
        <v>324</v>
      </c>
      <c r="B5" s="3" t="s">
        <v>324</v>
      </c>
      <c r="C5" s="3" t="s">
        <v>321</v>
      </c>
      <c r="D5" s="3" t="s">
        <v>102</v>
      </c>
      <c r="E5" s="3">
        <v>1</v>
      </c>
      <c r="F5" s="3" t="s">
        <v>124</v>
      </c>
      <c r="G5">
        <v>1386</v>
      </c>
      <c r="H5" s="6">
        <v>22</v>
      </c>
      <c r="I5" s="7">
        <v>30492</v>
      </c>
      <c r="J5" s="8">
        <v>0.05</v>
      </c>
      <c r="K5" s="7">
        <v>28967.4</v>
      </c>
      <c r="L5" s="8">
        <v>0.2</v>
      </c>
      <c r="M5" s="7">
        <v>23173.919999999998</v>
      </c>
      <c r="N5" s="9">
        <v>8.5000000000000006E-2</v>
      </c>
      <c r="O5" s="9">
        <v>7.997725E-2</v>
      </c>
      <c r="P5" s="9">
        <v>0.16497725000000002</v>
      </c>
      <c r="Q5" s="6">
        <v>100</v>
      </c>
      <c r="R5" s="10">
        <v>0</v>
      </c>
      <c r="S5" s="6">
        <v>0</v>
      </c>
      <c r="T5">
        <v>10388</v>
      </c>
      <c r="U5" s="7">
        <v>140000</v>
      </c>
      <c r="V5" s="7">
        <v>101.34730697717411</v>
      </c>
    </row>
    <row r="6" spans="1:24" x14ac:dyDescent="0.25">
      <c r="A6" s="3" t="s">
        <v>325</v>
      </c>
      <c r="B6" s="3" t="s">
        <v>325</v>
      </c>
      <c r="C6" s="3" t="s">
        <v>321</v>
      </c>
      <c r="D6" s="3" t="s">
        <v>102</v>
      </c>
      <c r="E6" s="3">
        <v>1</v>
      </c>
      <c r="F6" s="3" t="s">
        <v>124</v>
      </c>
      <c r="G6">
        <v>1593</v>
      </c>
      <c r="H6" s="6">
        <v>22</v>
      </c>
      <c r="I6" s="7">
        <v>35046</v>
      </c>
      <c r="J6" s="8">
        <v>0.05</v>
      </c>
      <c r="K6" s="7">
        <v>33293.699999999997</v>
      </c>
      <c r="L6" s="8">
        <v>0.2</v>
      </c>
      <c r="M6" s="7">
        <v>26634.959999999999</v>
      </c>
      <c r="N6" s="9">
        <v>8.5000000000000006E-2</v>
      </c>
      <c r="O6" s="9">
        <v>7.997725E-2</v>
      </c>
      <c r="P6" s="9">
        <v>0.16497725000000002</v>
      </c>
      <c r="Q6" s="6">
        <v>100</v>
      </c>
      <c r="R6" s="10">
        <v>0</v>
      </c>
      <c r="S6" s="6">
        <v>0</v>
      </c>
      <c r="T6">
        <v>11940</v>
      </c>
      <c r="U6" s="7">
        <v>161000</v>
      </c>
      <c r="V6" s="7">
        <v>101.34730697717411</v>
      </c>
    </row>
    <row r="7" spans="1:24" x14ac:dyDescent="0.25">
      <c r="A7" s="3" t="s">
        <v>326</v>
      </c>
      <c r="B7" s="3" t="s">
        <v>326</v>
      </c>
      <c r="C7" s="3" t="s">
        <v>321</v>
      </c>
      <c r="D7" s="3" t="s">
        <v>102</v>
      </c>
      <c r="E7" s="3">
        <v>1</v>
      </c>
      <c r="F7" s="3" t="s">
        <v>124</v>
      </c>
      <c r="G7">
        <v>2464</v>
      </c>
      <c r="H7" s="6">
        <v>22</v>
      </c>
      <c r="I7" s="7">
        <v>54208</v>
      </c>
      <c r="J7" s="8">
        <v>0.05</v>
      </c>
      <c r="K7" s="7">
        <v>51497.599999999999</v>
      </c>
      <c r="L7" s="8">
        <v>0.2</v>
      </c>
      <c r="M7" s="7">
        <v>41198.080000000002</v>
      </c>
      <c r="N7" s="9">
        <v>8.5000000000000006E-2</v>
      </c>
      <c r="O7" s="9">
        <v>7.9977576098346617E-2</v>
      </c>
      <c r="P7" s="9">
        <v>0.16497757609834662</v>
      </c>
      <c r="Q7" s="6">
        <v>100</v>
      </c>
      <c r="R7" s="10">
        <v>0</v>
      </c>
      <c r="S7" s="6">
        <v>0</v>
      </c>
      <c r="T7">
        <v>18468</v>
      </c>
      <c r="U7" s="7">
        <v>250000</v>
      </c>
      <c r="V7" s="7">
        <v>101.34710665183282</v>
      </c>
    </row>
    <row r="8" spans="1:24" x14ac:dyDescent="0.25">
      <c r="A8" s="3" t="s">
        <v>327</v>
      </c>
      <c r="B8" s="3" t="s">
        <v>327</v>
      </c>
      <c r="C8" s="3" t="s">
        <v>321</v>
      </c>
      <c r="D8" s="3" t="s">
        <v>102</v>
      </c>
      <c r="E8" s="3">
        <v>1</v>
      </c>
      <c r="F8" s="3" t="s">
        <v>124</v>
      </c>
      <c r="G8">
        <v>4665</v>
      </c>
      <c r="H8" s="6">
        <v>19.8</v>
      </c>
      <c r="I8" s="7">
        <v>92367</v>
      </c>
      <c r="J8" s="8">
        <v>0.05</v>
      </c>
      <c r="K8" s="7">
        <v>87748.65</v>
      </c>
      <c r="L8" s="8">
        <v>0.2</v>
      </c>
      <c r="M8" s="7">
        <v>70198.92</v>
      </c>
      <c r="N8" s="9">
        <v>8.5000000000000006E-2</v>
      </c>
      <c r="O8" s="9">
        <v>7.9977441379376346E-2</v>
      </c>
      <c r="P8" s="9">
        <v>0.16497744137937637</v>
      </c>
      <c r="Q8" s="6">
        <v>100</v>
      </c>
      <c r="R8" s="10">
        <v>0</v>
      </c>
      <c r="S8" s="6">
        <v>0</v>
      </c>
      <c r="T8">
        <v>34485</v>
      </c>
      <c r="U8" s="7">
        <v>426000</v>
      </c>
      <c r="V8" s="7">
        <v>91.212470469802852</v>
      </c>
    </row>
    <row r="9" spans="1:24" x14ac:dyDescent="0.25">
      <c r="A9" s="3" t="s">
        <v>328</v>
      </c>
      <c r="B9" s="3" t="s">
        <v>328</v>
      </c>
      <c r="C9" s="3" t="s">
        <v>329</v>
      </c>
      <c r="D9" s="3" t="s">
        <v>102</v>
      </c>
      <c r="E9" s="3">
        <v>1</v>
      </c>
      <c r="F9" s="3" t="s">
        <v>124</v>
      </c>
      <c r="G9">
        <v>1223</v>
      </c>
      <c r="H9" s="6">
        <v>22</v>
      </c>
      <c r="I9" s="7">
        <v>26906</v>
      </c>
      <c r="J9" s="8">
        <v>0.05</v>
      </c>
      <c r="K9" s="7">
        <v>25560.7</v>
      </c>
      <c r="L9" s="8">
        <v>0.2</v>
      </c>
      <c r="M9" s="7">
        <v>20448.560000000001</v>
      </c>
      <c r="N9" s="9">
        <v>8.5000000000000006E-2</v>
      </c>
      <c r="O9" s="9">
        <v>7.997725E-2</v>
      </c>
      <c r="P9" s="9">
        <v>0.16497725000000002</v>
      </c>
      <c r="Q9" s="6">
        <v>100</v>
      </c>
      <c r="R9" s="10">
        <v>0</v>
      </c>
      <c r="S9" s="6">
        <v>0</v>
      </c>
      <c r="T9">
        <v>13200</v>
      </c>
      <c r="U9" s="7">
        <v>124000</v>
      </c>
      <c r="V9" s="7">
        <v>101.34730697717411</v>
      </c>
    </row>
    <row r="10" spans="1:24" x14ac:dyDescent="0.25">
      <c r="A10" s="3" t="s">
        <v>330</v>
      </c>
      <c r="B10" s="3" t="s">
        <v>330</v>
      </c>
      <c r="C10" s="3" t="s">
        <v>329</v>
      </c>
      <c r="D10" s="3" t="s">
        <v>102</v>
      </c>
      <c r="E10" s="3">
        <v>1</v>
      </c>
      <c r="F10" s="3" t="s">
        <v>124</v>
      </c>
      <c r="G10">
        <v>1334</v>
      </c>
      <c r="H10" s="6">
        <v>22</v>
      </c>
      <c r="I10" s="7">
        <v>29348</v>
      </c>
      <c r="J10" s="8">
        <v>0.05</v>
      </c>
      <c r="K10" s="7">
        <v>27880.6</v>
      </c>
      <c r="L10" s="8">
        <v>0.2</v>
      </c>
      <c r="M10" s="7">
        <v>22304.48</v>
      </c>
      <c r="N10" s="9">
        <v>8.5000000000000006E-2</v>
      </c>
      <c r="O10" s="9">
        <v>7.997725E-2</v>
      </c>
      <c r="P10" s="9">
        <v>0.16497725000000002</v>
      </c>
      <c r="Q10" s="6">
        <v>100</v>
      </c>
      <c r="R10" s="10">
        <v>0</v>
      </c>
      <c r="S10" s="6">
        <v>0</v>
      </c>
      <c r="T10">
        <v>14400</v>
      </c>
      <c r="U10" s="7">
        <v>135000</v>
      </c>
      <c r="V10" s="7">
        <v>101.3473069771741</v>
      </c>
    </row>
    <row r="11" spans="1:24" x14ac:dyDescent="0.25">
      <c r="A11" s="3" t="s">
        <v>331</v>
      </c>
      <c r="B11" s="3" t="s">
        <v>331</v>
      </c>
      <c r="C11" s="3" t="s">
        <v>329</v>
      </c>
      <c r="D11" s="3" t="s">
        <v>102</v>
      </c>
      <c r="E11" s="3">
        <v>1</v>
      </c>
      <c r="F11" s="3" t="s">
        <v>124</v>
      </c>
      <c r="G11">
        <v>1713</v>
      </c>
      <c r="H11" s="6">
        <v>22</v>
      </c>
      <c r="I11" s="7">
        <v>37686</v>
      </c>
      <c r="J11" s="8">
        <v>0.05</v>
      </c>
      <c r="K11" s="7">
        <v>35801.699999999997</v>
      </c>
      <c r="L11" s="8">
        <v>0.2</v>
      </c>
      <c r="M11" s="7">
        <v>28641.359999999997</v>
      </c>
      <c r="N11" s="9">
        <v>8.5000000000000006E-2</v>
      </c>
      <c r="O11" s="9">
        <v>7.997725E-2</v>
      </c>
      <c r="P11" s="9">
        <v>0.16497725000000002</v>
      </c>
      <c r="Q11" s="6">
        <v>100</v>
      </c>
      <c r="R11" s="10">
        <v>0</v>
      </c>
      <c r="S11" s="6">
        <v>0</v>
      </c>
      <c r="T11">
        <v>18480</v>
      </c>
      <c r="U11" s="7">
        <v>174000</v>
      </c>
      <c r="V11" s="7">
        <v>101.3473069771741</v>
      </c>
    </row>
    <row r="12" spans="1:24" x14ac:dyDescent="0.25">
      <c r="A12" s="3" t="s">
        <v>332</v>
      </c>
      <c r="B12" s="3" t="s">
        <v>332</v>
      </c>
      <c r="C12" s="3" t="s">
        <v>329</v>
      </c>
      <c r="D12" s="3" t="s">
        <v>102</v>
      </c>
      <c r="E12" s="3">
        <v>1</v>
      </c>
      <c r="F12" s="3" t="s">
        <v>124</v>
      </c>
      <c r="G12">
        <v>1713</v>
      </c>
      <c r="H12" s="6">
        <v>22</v>
      </c>
      <c r="I12" s="7">
        <v>37686</v>
      </c>
      <c r="J12" s="8">
        <v>0.05</v>
      </c>
      <c r="K12" s="7">
        <v>35801.699999999997</v>
      </c>
      <c r="L12" s="8">
        <v>0.2</v>
      </c>
      <c r="M12" s="7">
        <v>28641.359999999997</v>
      </c>
      <c r="N12" s="9">
        <v>8.5000000000000006E-2</v>
      </c>
      <c r="O12" s="9">
        <v>7.997725E-2</v>
      </c>
      <c r="P12" s="9">
        <v>0.16497725000000002</v>
      </c>
      <c r="Q12" s="6">
        <v>100</v>
      </c>
      <c r="R12" s="10">
        <v>0</v>
      </c>
      <c r="S12" s="6">
        <v>0</v>
      </c>
      <c r="T12">
        <v>18480</v>
      </c>
      <c r="U12" s="7">
        <v>174000</v>
      </c>
      <c r="V12" s="7">
        <v>101.3473069771741</v>
      </c>
    </row>
    <row r="13" spans="1:24" x14ac:dyDescent="0.25">
      <c r="A13" s="3" t="s">
        <v>333</v>
      </c>
      <c r="B13" s="3" t="s">
        <v>333</v>
      </c>
      <c r="C13" s="3" t="s">
        <v>329</v>
      </c>
      <c r="D13" s="3" t="s">
        <v>102</v>
      </c>
      <c r="E13" s="3">
        <v>1</v>
      </c>
      <c r="F13" s="3" t="s">
        <v>124</v>
      </c>
      <c r="G13">
        <v>1713</v>
      </c>
      <c r="H13" s="6">
        <v>22</v>
      </c>
      <c r="I13" s="7">
        <v>37686</v>
      </c>
      <c r="J13" s="8">
        <v>0.05</v>
      </c>
      <c r="K13" s="7">
        <v>35801.699999999997</v>
      </c>
      <c r="L13" s="8">
        <v>0.2</v>
      </c>
      <c r="M13" s="7">
        <v>28641.359999999997</v>
      </c>
      <c r="N13" s="9">
        <v>8.5000000000000006E-2</v>
      </c>
      <c r="O13" s="9">
        <v>7.997725E-2</v>
      </c>
      <c r="P13" s="9">
        <v>0.16497725000000002</v>
      </c>
      <c r="Q13" s="6">
        <v>100</v>
      </c>
      <c r="R13" s="10">
        <v>0</v>
      </c>
      <c r="S13" s="6">
        <v>0</v>
      </c>
      <c r="T13">
        <v>18480</v>
      </c>
      <c r="U13" s="7">
        <v>174000</v>
      </c>
      <c r="V13" s="7">
        <v>101.3473069771741</v>
      </c>
    </row>
    <row r="14" spans="1:24" x14ac:dyDescent="0.25">
      <c r="A14" s="3" t="s">
        <v>334</v>
      </c>
      <c r="B14" s="3" t="s">
        <v>334</v>
      </c>
      <c r="C14" s="3" t="s">
        <v>329</v>
      </c>
      <c r="D14" s="3" t="s">
        <v>102</v>
      </c>
      <c r="E14" s="3">
        <v>1</v>
      </c>
      <c r="F14" s="3" t="s">
        <v>124</v>
      </c>
      <c r="G14">
        <v>1713</v>
      </c>
      <c r="H14" s="6">
        <v>22</v>
      </c>
      <c r="I14" s="7">
        <v>37686</v>
      </c>
      <c r="J14" s="8">
        <v>0.05</v>
      </c>
      <c r="K14" s="7">
        <v>35801.699999999997</v>
      </c>
      <c r="L14" s="8">
        <v>0.2</v>
      </c>
      <c r="M14" s="7">
        <v>28641.359999999997</v>
      </c>
      <c r="N14" s="9">
        <v>8.5000000000000006E-2</v>
      </c>
      <c r="O14" s="9">
        <v>7.997725E-2</v>
      </c>
      <c r="P14" s="9">
        <v>0.16497725000000002</v>
      </c>
      <c r="Q14" s="6">
        <v>100</v>
      </c>
      <c r="R14" s="10">
        <v>0</v>
      </c>
      <c r="S14" s="6">
        <v>0</v>
      </c>
      <c r="T14">
        <v>18480</v>
      </c>
      <c r="U14" s="7">
        <v>174000</v>
      </c>
      <c r="V14" s="7">
        <v>101.3473069771741</v>
      </c>
    </row>
    <row r="15" spans="1:24" x14ac:dyDescent="0.25">
      <c r="A15" s="3" t="s">
        <v>335</v>
      </c>
      <c r="B15" s="3" t="s">
        <v>335</v>
      </c>
      <c r="C15" s="3" t="s">
        <v>329</v>
      </c>
      <c r="D15" s="3" t="s">
        <v>102</v>
      </c>
      <c r="E15" s="3">
        <v>1</v>
      </c>
      <c r="F15" s="3" t="s">
        <v>124</v>
      </c>
      <c r="G15">
        <v>1140</v>
      </c>
      <c r="H15" s="6">
        <v>22</v>
      </c>
      <c r="I15" s="7">
        <v>25080</v>
      </c>
      <c r="J15" s="8">
        <v>0.05</v>
      </c>
      <c r="K15" s="7">
        <v>23826</v>
      </c>
      <c r="L15" s="8">
        <v>0.2</v>
      </c>
      <c r="M15" s="7">
        <v>19060.8</v>
      </c>
      <c r="N15" s="9">
        <v>8.5000000000000006E-2</v>
      </c>
      <c r="O15" s="9">
        <v>7.997725E-2</v>
      </c>
      <c r="P15" s="9">
        <v>0.16497725000000002</v>
      </c>
      <c r="Q15" s="6">
        <v>100</v>
      </c>
      <c r="R15" s="10">
        <v>0</v>
      </c>
      <c r="S15" s="6">
        <v>0</v>
      </c>
      <c r="T15">
        <v>18480</v>
      </c>
      <c r="U15" s="7">
        <v>116000</v>
      </c>
      <c r="V15" s="7">
        <v>101.34730697717411</v>
      </c>
    </row>
    <row r="16" spans="1:24" x14ac:dyDescent="0.25">
      <c r="A16" s="3" t="s">
        <v>336</v>
      </c>
      <c r="B16" s="3" t="s">
        <v>336</v>
      </c>
      <c r="C16" s="3" t="s">
        <v>329</v>
      </c>
      <c r="D16" s="3" t="s">
        <v>102</v>
      </c>
      <c r="E16" s="3">
        <v>1</v>
      </c>
      <c r="F16" s="3" t="s">
        <v>124</v>
      </c>
      <c r="G16">
        <v>1713</v>
      </c>
      <c r="H16" s="6">
        <v>22</v>
      </c>
      <c r="I16" s="7">
        <v>37686</v>
      </c>
      <c r="J16" s="8">
        <v>0.05</v>
      </c>
      <c r="K16" s="7">
        <v>35801.699999999997</v>
      </c>
      <c r="L16" s="8">
        <v>0.2</v>
      </c>
      <c r="M16" s="7">
        <v>28641.359999999997</v>
      </c>
      <c r="N16" s="9">
        <v>8.5000000000000006E-2</v>
      </c>
      <c r="O16" s="9">
        <v>7.997725E-2</v>
      </c>
      <c r="P16" s="9">
        <v>0.16497725000000002</v>
      </c>
      <c r="Q16" s="6">
        <v>100</v>
      </c>
      <c r="R16" s="10">
        <v>0</v>
      </c>
      <c r="S16" s="6">
        <v>0</v>
      </c>
      <c r="T16">
        <v>18480</v>
      </c>
      <c r="U16" s="7">
        <v>174000</v>
      </c>
      <c r="V16" s="7">
        <v>101.3473069771741</v>
      </c>
    </row>
    <row r="17" spans="1:22" x14ac:dyDescent="0.25">
      <c r="A17" s="3" t="s">
        <v>337</v>
      </c>
      <c r="B17" s="3" t="s">
        <v>337</v>
      </c>
      <c r="C17" s="3" t="s">
        <v>329</v>
      </c>
      <c r="D17" s="3" t="s">
        <v>102</v>
      </c>
      <c r="E17" s="3">
        <v>1</v>
      </c>
      <c r="F17" s="3" t="s">
        <v>124</v>
      </c>
      <c r="G17">
        <v>640</v>
      </c>
      <c r="H17" s="6">
        <v>24.200000000000003</v>
      </c>
      <c r="I17" s="7">
        <v>15488.000000000002</v>
      </c>
      <c r="J17" s="8">
        <v>0.05</v>
      </c>
      <c r="K17" s="7">
        <v>14713.600000000002</v>
      </c>
      <c r="L17" s="8">
        <v>0.2</v>
      </c>
      <c r="M17" s="7">
        <v>11770.88</v>
      </c>
      <c r="N17" s="9">
        <v>8.5000000000000006E-2</v>
      </c>
      <c r="O17" s="9">
        <v>7.9976108658113679E-2</v>
      </c>
      <c r="P17" s="9">
        <v>0.16497610865811368</v>
      </c>
      <c r="Q17" s="6">
        <v>100</v>
      </c>
      <c r="R17" s="10">
        <v>0</v>
      </c>
      <c r="S17" s="6">
        <v>0</v>
      </c>
      <c r="T17">
        <v>5712</v>
      </c>
      <c r="U17" s="7">
        <v>71000</v>
      </c>
      <c r="V17" s="7">
        <v>111.48280893274338</v>
      </c>
    </row>
    <row r="18" spans="1:22" x14ac:dyDescent="0.25">
      <c r="A18" s="3" t="s">
        <v>338</v>
      </c>
      <c r="B18" s="3" t="s">
        <v>338</v>
      </c>
      <c r="C18" s="3" t="s">
        <v>339</v>
      </c>
      <c r="D18" s="3" t="s">
        <v>102</v>
      </c>
      <c r="E18" s="3">
        <v>1</v>
      </c>
      <c r="F18" s="3" t="s">
        <v>124</v>
      </c>
      <c r="G18">
        <v>924</v>
      </c>
      <c r="H18" s="6">
        <v>24.200000000000003</v>
      </c>
      <c r="I18" s="7">
        <v>22360.800000000003</v>
      </c>
      <c r="J18" s="8">
        <v>0.05</v>
      </c>
      <c r="K18" s="7">
        <v>21242.76</v>
      </c>
      <c r="L18" s="8">
        <v>0.2</v>
      </c>
      <c r="M18" s="7">
        <v>16994.208000000002</v>
      </c>
      <c r="N18" s="9">
        <v>8.5000000000000006E-2</v>
      </c>
      <c r="O18" s="9">
        <v>8.1673750000000003E-2</v>
      </c>
      <c r="P18" s="9">
        <v>0.16667375000000001</v>
      </c>
      <c r="Q18" s="6">
        <v>100</v>
      </c>
      <c r="R18" s="10">
        <v>0</v>
      </c>
      <c r="S18" s="6">
        <v>0</v>
      </c>
      <c r="T18">
        <v>29749</v>
      </c>
      <c r="U18" s="7">
        <v>102000</v>
      </c>
      <c r="V18" s="7">
        <v>110.34731023931484</v>
      </c>
    </row>
    <row r="19" spans="1:22" x14ac:dyDescent="0.25">
      <c r="A19" s="3" t="s">
        <v>340</v>
      </c>
      <c r="B19" s="3" t="s">
        <v>340</v>
      </c>
      <c r="C19" s="3" t="s">
        <v>339</v>
      </c>
      <c r="D19" s="3" t="s">
        <v>102</v>
      </c>
      <c r="E19" s="3">
        <v>1</v>
      </c>
      <c r="F19" s="3" t="s">
        <v>124</v>
      </c>
      <c r="G19">
        <v>952</v>
      </c>
      <c r="H19" s="6">
        <v>24.200000000000003</v>
      </c>
      <c r="I19" s="7">
        <v>23038.400000000001</v>
      </c>
      <c r="J19" s="8">
        <v>0.05</v>
      </c>
      <c r="K19" s="7">
        <v>21886.480000000003</v>
      </c>
      <c r="L19" s="8">
        <v>0.2</v>
      </c>
      <c r="M19" s="7">
        <v>17509.184000000001</v>
      </c>
      <c r="N19" s="9">
        <v>8.5000000000000006E-2</v>
      </c>
      <c r="O19" s="9">
        <v>8.1673750000000003E-2</v>
      </c>
      <c r="P19" s="9">
        <v>0.16667375000000001</v>
      </c>
      <c r="Q19" s="6">
        <v>100</v>
      </c>
      <c r="R19" s="10">
        <v>0</v>
      </c>
      <c r="S19" s="6">
        <v>0</v>
      </c>
      <c r="T19">
        <v>31488</v>
      </c>
      <c r="U19" s="7">
        <v>105000</v>
      </c>
      <c r="V19" s="7">
        <v>110.34731023931482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2C9F5-40AC-4C7C-96CE-2C1EA0789992}">
  <dimension ref="A1:Z50"/>
  <sheetViews>
    <sheetView topLeftCell="J24" workbookViewId="0">
      <selection activeCell="Z25" sqref="Z25"/>
    </sheetView>
  </sheetViews>
  <sheetFormatPr defaultRowHeight="15" x14ac:dyDescent="0.25"/>
  <cols>
    <col min="1" max="1" width="18.140625" bestFit="1" customWidth="1"/>
    <col min="2" max="2" width="81" bestFit="1" customWidth="1"/>
    <col min="3" max="3" width="26" bestFit="1" customWidth="1"/>
    <col min="4" max="4" width="33.28515625" bestFit="1" customWidth="1"/>
    <col min="5" max="5" width="15.28515625" bestFit="1" customWidth="1"/>
    <col min="6" max="6" width="17.140625" bestFit="1" customWidth="1"/>
    <col min="7" max="7" width="43.28515625" bestFit="1" customWidth="1"/>
    <col min="8" max="8" width="11.42578125" bestFit="1" customWidth="1"/>
    <col min="9" max="9" width="22" bestFit="1" customWidth="1"/>
    <col min="10" max="10" width="17.42578125" bestFit="1" customWidth="1"/>
    <col min="11" max="11" width="11.5703125" bestFit="1" customWidth="1"/>
    <col min="12" max="12" width="8.85546875" bestFit="1" customWidth="1"/>
    <col min="13" max="13" width="11.5703125" bestFit="1" customWidth="1"/>
    <col min="14" max="14" width="11.28515625" bestFit="1" customWidth="1"/>
    <col min="15" max="15" width="11.5703125" bestFit="1" customWidth="1"/>
    <col min="16" max="16" width="13.28515625" bestFit="1" customWidth="1"/>
    <col min="17" max="17" width="13.140625" bestFit="1" customWidth="1"/>
    <col min="18" max="18" width="15.7109375" bestFit="1" customWidth="1"/>
    <col min="19" max="19" width="10.85546875" bestFit="1" customWidth="1"/>
    <col min="20" max="20" width="20.5703125" bestFit="1" customWidth="1"/>
    <col min="21" max="21" width="21.5703125" bestFit="1" customWidth="1"/>
    <col min="22" max="22" width="15.7109375" bestFit="1" customWidth="1"/>
    <col min="23" max="23" width="17.7109375" bestFit="1" customWidth="1"/>
    <col min="24" max="24" width="17.140625" bestFit="1" customWidth="1"/>
    <col min="25" max="25" width="19.140625" bestFit="1" customWidth="1"/>
    <col min="26" max="26" width="26.28515625" bestFit="1" customWidth="1"/>
    <col min="27" max="27" width="21.42578125" bestFit="1" customWidth="1"/>
    <col min="28" max="28" width="26.28515625" bestFit="1" customWidth="1"/>
  </cols>
  <sheetData>
    <row r="1" spans="1:26" x14ac:dyDescent="0.25">
      <c r="A1" s="2" t="s">
        <v>0</v>
      </c>
      <c r="B1" s="2" t="s">
        <v>12</v>
      </c>
      <c r="C1" s="2" t="s">
        <v>13</v>
      </c>
      <c r="D1" s="2" t="s">
        <v>31</v>
      </c>
      <c r="E1" s="2" t="s">
        <v>32</v>
      </c>
      <c r="F1" s="2" t="s">
        <v>33</v>
      </c>
      <c r="G1" s="2" t="s">
        <v>1</v>
      </c>
      <c r="H1" s="2" t="s">
        <v>34</v>
      </c>
      <c r="I1" s="2" t="s">
        <v>35</v>
      </c>
      <c r="J1" s="2" t="s">
        <v>36</v>
      </c>
      <c r="K1" s="2" t="s">
        <v>37</v>
      </c>
      <c r="L1" s="2" t="s">
        <v>38</v>
      </c>
      <c r="M1" s="2" t="s">
        <v>39</v>
      </c>
      <c r="N1" s="2" t="s">
        <v>40</v>
      </c>
      <c r="O1" s="2" t="s">
        <v>41</v>
      </c>
      <c r="P1" s="2" t="s">
        <v>42</v>
      </c>
      <c r="Q1" s="21" t="s">
        <v>451</v>
      </c>
      <c r="R1" s="21" t="s">
        <v>452</v>
      </c>
      <c r="S1" t="s">
        <v>51</v>
      </c>
      <c r="T1" s="2" t="s">
        <v>43</v>
      </c>
      <c r="U1" s="2" t="s">
        <v>44</v>
      </c>
      <c r="V1" t="s">
        <v>186</v>
      </c>
      <c r="W1" s="2" t="s">
        <v>45</v>
      </c>
      <c r="X1" s="2" t="s">
        <v>46</v>
      </c>
      <c r="Y1" t="s">
        <v>182</v>
      </c>
      <c r="Z1" t="s">
        <v>183</v>
      </c>
    </row>
    <row r="2" spans="1:26" x14ac:dyDescent="0.25">
      <c r="A2" s="3" t="s">
        <v>192</v>
      </c>
      <c r="B2" s="4" t="s">
        <v>192</v>
      </c>
      <c r="C2" s="4" t="s">
        <v>2</v>
      </c>
      <c r="D2" s="3" t="s">
        <v>193</v>
      </c>
      <c r="E2" s="3" t="s">
        <v>194</v>
      </c>
      <c r="F2" s="3">
        <v>27227</v>
      </c>
      <c r="G2" s="3" t="s">
        <v>20</v>
      </c>
      <c r="H2" s="3">
        <v>11200</v>
      </c>
      <c r="I2" s="5" t="s">
        <v>47</v>
      </c>
      <c r="J2" s="6">
        <v>27.500000000000004</v>
      </c>
      <c r="K2" s="7">
        <v>308000.00000000006</v>
      </c>
      <c r="L2" s="8">
        <v>0.05</v>
      </c>
      <c r="M2" s="7">
        <v>292600.00000000006</v>
      </c>
      <c r="N2" s="8">
        <v>0.2</v>
      </c>
      <c r="O2" s="7">
        <v>234080.00000000009</v>
      </c>
      <c r="P2" s="9">
        <v>8.7499999999999994E-2</v>
      </c>
      <c r="Q2" s="9">
        <v>6.9578441051838233E-2</v>
      </c>
      <c r="R2" s="9">
        <v>0.15707844105183821</v>
      </c>
      <c r="S2" s="16">
        <v>4</v>
      </c>
      <c r="T2" s="16">
        <v>0</v>
      </c>
      <c r="U2" s="7">
        <v>0</v>
      </c>
      <c r="V2" s="18">
        <v>319917</v>
      </c>
      <c r="W2" s="7">
        <v>1490000</v>
      </c>
      <c r="X2" s="6">
        <v>133.05454179483928</v>
      </c>
      <c r="Y2" s="18"/>
    </row>
    <row r="3" spans="1:26" x14ac:dyDescent="0.25">
      <c r="A3" s="3" t="s">
        <v>195</v>
      </c>
      <c r="B3" s="4" t="s">
        <v>196</v>
      </c>
      <c r="C3" s="4" t="s">
        <v>7</v>
      </c>
      <c r="D3" s="3" t="s">
        <v>197</v>
      </c>
      <c r="E3" s="3" t="s">
        <v>194</v>
      </c>
      <c r="F3" s="3">
        <v>7285</v>
      </c>
      <c r="G3" s="3" t="s">
        <v>15</v>
      </c>
      <c r="H3" s="3">
        <v>760</v>
      </c>
      <c r="I3" s="5" t="s">
        <v>47</v>
      </c>
      <c r="J3" s="6">
        <v>31.68</v>
      </c>
      <c r="K3" s="7">
        <v>24076.799999999999</v>
      </c>
      <c r="L3" s="8">
        <v>0.05</v>
      </c>
      <c r="M3" s="7">
        <v>22872.959999999999</v>
      </c>
      <c r="N3" s="8">
        <v>0.18000000000000002</v>
      </c>
      <c r="O3" s="7">
        <v>18755.8272</v>
      </c>
      <c r="P3" s="9">
        <v>8.5000000000000006E-2</v>
      </c>
      <c r="Q3" s="9">
        <v>6.9579789751650994E-2</v>
      </c>
      <c r="R3" s="9">
        <v>0.15457978975165099</v>
      </c>
      <c r="S3" s="16">
        <v>4</v>
      </c>
      <c r="T3" s="16">
        <v>4245</v>
      </c>
      <c r="U3" s="7">
        <v>49878.75</v>
      </c>
      <c r="V3" s="18">
        <v>85599</v>
      </c>
      <c r="W3" s="7">
        <v>171000</v>
      </c>
      <c r="X3" s="6">
        <v>159.65036593495833</v>
      </c>
      <c r="Y3" s="18"/>
    </row>
    <row r="4" spans="1:26" x14ac:dyDescent="0.25">
      <c r="A4" s="3" t="s">
        <v>198</v>
      </c>
      <c r="B4" s="4" t="s">
        <v>198</v>
      </c>
      <c r="C4" s="4" t="s">
        <v>2</v>
      </c>
      <c r="D4" s="3" t="s">
        <v>199</v>
      </c>
      <c r="E4" s="3" t="s">
        <v>194</v>
      </c>
      <c r="F4" s="3">
        <v>6035</v>
      </c>
      <c r="G4" s="3" t="s">
        <v>19</v>
      </c>
      <c r="H4" s="3">
        <v>3449</v>
      </c>
      <c r="I4" s="5" t="s">
        <v>47</v>
      </c>
      <c r="J4" s="6">
        <v>23.760000000000005</v>
      </c>
      <c r="K4" s="7">
        <v>81948.24000000002</v>
      </c>
      <c r="L4" s="8">
        <v>0.05</v>
      </c>
      <c r="M4" s="7">
        <v>77850.828000000023</v>
      </c>
      <c r="N4" s="8">
        <v>0.18000000000000002</v>
      </c>
      <c r="O4" s="7">
        <v>63837.678960000019</v>
      </c>
      <c r="P4" s="9">
        <v>9.5000000000000001E-2</v>
      </c>
      <c r="Q4" s="9">
        <v>6.9578500250000008E-2</v>
      </c>
      <c r="R4" s="9">
        <v>0.16457850025000001</v>
      </c>
      <c r="S4" s="16">
        <v>4</v>
      </c>
      <c r="T4" s="16">
        <v>0</v>
      </c>
      <c r="U4" s="7">
        <v>0</v>
      </c>
      <c r="V4" s="18">
        <v>70911</v>
      </c>
      <c r="W4" s="7">
        <v>388000</v>
      </c>
      <c r="X4" s="6">
        <v>112.46329242206107</v>
      </c>
      <c r="Y4" s="18"/>
    </row>
    <row r="5" spans="1:26" x14ac:dyDescent="0.25">
      <c r="A5" s="3" t="s">
        <v>200</v>
      </c>
      <c r="B5" s="4" t="s">
        <v>201</v>
      </c>
      <c r="C5" s="4" t="s">
        <v>202</v>
      </c>
      <c r="D5" s="3" t="s">
        <v>203</v>
      </c>
      <c r="E5" s="3" t="s">
        <v>194</v>
      </c>
      <c r="F5" s="3">
        <v>9387</v>
      </c>
      <c r="G5" s="3" t="s">
        <v>18</v>
      </c>
      <c r="H5" s="3">
        <v>1300</v>
      </c>
      <c r="I5" s="5" t="s">
        <v>47</v>
      </c>
      <c r="J5" s="6">
        <v>32.4</v>
      </c>
      <c r="K5" s="7">
        <v>42120</v>
      </c>
      <c r="L5" s="8">
        <v>0.05</v>
      </c>
      <c r="M5" s="7">
        <v>40014</v>
      </c>
      <c r="N5" s="8">
        <v>0.25</v>
      </c>
      <c r="O5" s="7">
        <v>30010.5</v>
      </c>
      <c r="P5" s="9">
        <v>8.7499999999999994E-2</v>
      </c>
      <c r="Q5" s="9">
        <v>6.9579472519192886E-2</v>
      </c>
      <c r="R5" s="9">
        <v>0.15707947251919288</v>
      </c>
      <c r="S5" s="16">
        <v>6</v>
      </c>
      <c r="T5" s="16">
        <v>1587</v>
      </c>
      <c r="U5" s="7">
        <v>18647.25</v>
      </c>
      <c r="V5" s="18">
        <v>110297</v>
      </c>
      <c r="W5" s="7">
        <v>210000</v>
      </c>
      <c r="X5" s="6">
        <v>146.96382429715214</v>
      </c>
      <c r="Y5" s="18"/>
    </row>
    <row r="6" spans="1:26" x14ac:dyDescent="0.25">
      <c r="A6" s="3" t="s">
        <v>204</v>
      </c>
      <c r="B6" s="4" t="s">
        <v>205</v>
      </c>
      <c r="C6" s="4" t="s">
        <v>206</v>
      </c>
      <c r="D6" s="3" t="s">
        <v>207</v>
      </c>
      <c r="E6" s="3" t="s">
        <v>194</v>
      </c>
      <c r="F6" s="3">
        <v>20622</v>
      </c>
      <c r="G6" s="3" t="s">
        <v>18</v>
      </c>
      <c r="H6" s="3">
        <v>5855</v>
      </c>
      <c r="I6" s="5" t="s">
        <v>47</v>
      </c>
      <c r="J6" s="6">
        <v>29.700000000000003</v>
      </c>
      <c r="K6" s="7">
        <v>173893.50000000003</v>
      </c>
      <c r="L6" s="8">
        <v>0.05</v>
      </c>
      <c r="M6" s="7">
        <v>165198.82500000004</v>
      </c>
      <c r="N6" s="8">
        <v>0.25</v>
      </c>
      <c r="O6" s="7">
        <v>123899.11875000002</v>
      </c>
      <c r="P6" s="9">
        <v>8.7499999999999994E-2</v>
      </c>
      <c r="Q6" s="9">
        <v>6.9578500250000008E-2</v>
      </c>
      <c r="R6" s="9">
        <v>0.15707850025</v>
      </c>
      <c r="S6" s="16">
        <v>6</v>
      </c>
      <c r="T6" s="16">
        <v>0</v>
      </c>
      <c r="U6" s="7">
        <v>0</v>
      </c>
      <c r="V6" s="18">
        <v>242308</v>
      </c>
      <c r="W6" s="7">
        <v>789000</v>
      </c>
      <c r="X6" s="6">
        <v>134.71767279621707</v>
      </c>
      <c r="Y6" s="18"/>
    </row>
    <row r="7" spans="1:26" x14ac:dyDescent="0.25">
      <c r="A7" s="3" t="s">
        <v>208</v>
      </c>
      <c r="B7" s="4" t="s">
        <v>208</v>
      </c>
      <c r="C7" s="4" t="s">
        <v>2</v>
      </c>
      <c r="D7" s="3" t="s">
        <v>209</v>
      </c>
      <c r="E7" s="3" t="s">
        <v>194</v>
      </c>
      <c r="F7" s="3">
        <v>4689</v>
      </c>
      <c r="G7" s="3" t="s">
        <v>19</v>
      </c>
      <c r="H7" s="3">
        <v>1492</v>
      </c>
      <c r="I7" s="5" t="s">
        <v>47</v>
      </c>
      <c r="J7" s="6">
        <v>23.76</v>
      </c>
      <c r="K7" s="7">
        <v>35449.920000000006</v>
      </c>
      <c r="L7" s="8">
        <v>0.05</v>
      </c>
      <c r="M7" s="7">
        <v>33677.424000000006</v>
      </c>
      <c r="N7" s="8">
        <v>0.2</v>
      </c>
      <c r="O7" s="7">
        <v>26941.939200000004</v>
      </c>
      <c r="P7" s="9">
        <v>9.5000000000000001E-2</v>
      </c>
      <c r="Q7" s="9">
        <v>6.9578500250000008E-2</v>
      </c>
      <c r="R7" s="9">
        <v>0.16457850025000001</v>
      </c>
      <c r="S7" s="16">
        <v>4</v>
      </c>
      <c r="T7" s="16">
        <v>0</v>
      </c>
      <c r="U7" s="7">
        <v>0</v>
      </c>
      <c r="V7" s="18">
        <v>55096</v>
      </c>
      <c r="W7" s="7">
        <v>164000</v>
      </c>
      <c r="X7" s="6">
        <v>109.72028528981568</v>
      </c>
      <c r="Y7" s="18"/>
    </row>
    <row r="8" spans="1:26" x14ac:dyDescent="0.25">
      <c r="A8" s="3" t="s">
        <v>210</v>
      </c>
      <c r="B8" s="4" t="s">
        <v>211</v>
      </c>
      <c r="C8" s="4" t="s">
        <v>184</v>
      </c>
      <c r="D8" s="3" t="s">
        <v>212</v>
      </c>
      <c r="E8" s="3" t="s">
        <v>194</v>
      </c>
      <c r="F8" s="3">
        <v>11158</v>
      </c>
      <c r="G8" s="3" t="s">
        <v>15</v>
      </c>
      <c r="H8" s="3">
        <v>5837</v>
      </c>
      <c r="I8" s="5" t="s">
        <v>47</v>
      </c>
      <c r="J8" s="6">
        <v>21.6</v>
      </c>
      <c r="K8" s="7">
        <v>126079.2</v>
      </c>
      <c r="L8" s="8">
        <v>0.05</v>
      </c>
      <c r="M8" s="7">
        <v>119775.24</v>
      </c>
      <c r="N8" s="8">
        <v>0.22000000000000003</v>
      </c>
      <c r="O8" s="7">
        <v>93424.6872</v>
      </c>
      <c r="P8" s="9">
        <v>8.5000000000000006E-2</v>
      </c>
      <c r="Q8" s="9">
        <v>6.9578500250000008E-2</v>
      </c>
      <c r="R8" s="9">
        <v>0.15457850025000003</v>
      </c>
      <c r="S8" s="16">
        <v>4</v>
      </c>
      <c r="T8" s="16">
        <v>0</v>
      </c>
      <c r="U8" s="7">
        <v>0</v>
      </c>
      <c r="V8" s="18">
        <v>178528</v>
      </c>
      <c r="W8" s="7">
        <v>604000</v>
      </c>
      <c r="X8" s="6">
        <v>103.5435068532436</v>
      </c>
      <c r="Y8" s="18"/>
    </row>
    <row r="9" spans="1:26" x14ac:dyDescent="0.25">
      <c r="A9" s="3" t="s">
        <v>213</v>
      </c>
      <c r="B9" s="4" t="s">
        <v>213</v>
      </c>
      <c r="C9" s="4" t="s">
        <v>2</v>
      </c>
      <c r="D9" s="3" t="s">
        <v>214</v>
      </c>
      <c r="E9" s="3" t="s">
        <v>194</v>
      </c>
      <c r="F9" s="3">
        <v>6253</v>
      </c>
      <c r="G9" s="3" t="s">
        <v>17</v>
      </c>
      <c r="H9" s="3">
        <v>2737</v>
      </c>
      <c r="I9" s="5" t="s">
        <v>47</v>
      </c>
      <c r="J9" s="6">
        <v>28</v>
      </c>
      <c r="K9" s="7">
        <v>76636</v>
      </c>
      <c r="L9" s="8">
        <v>7.4999999999999997E-2</v>
      </c>
      <c r="M9" s="7">
        <v>70888.3</v>
      </c>
      <c r="N9" s="8">
        <v>0.2</v>
      </c>
      <c r="O9" s="7">
        <v>56710.64</v>
      </c>
      <c r="P9" s="9">
        <v>9.2499999999999999E-2</v>
      </c>
      <c r="Q9" s="9">
        <v>6.9578500250000008E-2</v>
      </c>
      <c r="R9" s="9">
        <v>0.16207850025000001</v>
      </c>
      <c r="S9" s="16">
        <v>4</v>
      </c>
      <c r="T9" s="16">
        <v>0</v>
      </c>
      <c r="U9" s="7">
        <v>0</v>
      </c>
      <c r="V9" s="18">
        <v>100048</v>
      </c>
      <c r="W9" s="7">
        <v>350000</v>
      </c>
      <c r="X9" s="6">
        <v>127.83928755535236</v>
      </c>
      <c r="Y9" s="18"/>
    </row>
    <row r="10" spans="1:26" x14ac:dyDescent="0.25">
      <c r="A10" s="3" t="s">
        <v>215</v>
      </c>
      <c r="B10" s="4" t="s">
        <v>216</v>
      </c>
      <c r="C10" s="4" t="s">
        <v>6</v>
      </c>
      <c r="D10" s="3" t="s">
        <v>217</v>
      </c>
      <c r="E10" s="3" t="s">
        <v>194</v>
      </c>
      <c r="F10" s="3">
        <v>6262</v>
      </c>
      <c r="G10" s="3" t="s">
        <v>15</v>
      </c>
      <c r="H10" s="3">
        <v>1512</v>
      </c>
      <c r="I10" s="5" t="s">
        <v>47</v>
      </c>
      <c r="J10" s="6">
        <v>31.94400000000001</v>
      </c>
      <c r="K10" s="7">
        <v>48299.328000000016</v>
      </c>
      <c r="L10" s="8">
        <v>0.05</v>
      </c>
      <c r="M10" s="7">
        <v>45884.361600000018</v>
      </c>
      <c r="N10" s="8">
        <v>0.18000000000000002</v>
      </c>
      <c r="O10" s="7">
        <v>37625.176512000013</v>
      </c>
      <c r="P10" s="9">
        <v>8.5000000000000006E-2</v>
      </c>
      <c r="Q10" s="9">
        <v>6.9578500250000008E-2</v>
      </c>
      <c r="R10" s="9">
        <v>0.15457850025000003</v>
      </c>
      <c r="S10" s="16">
        <v>4</v>
      </c>
      <c r="T10" s="16">
        <v>214</v>
      </c>
      <c r="U10" s="7">
        <v>2514.5</v>
      </c>
      <c r="V10" s="18">
        <v>73578</v>
      </c>
      <c r="W10" s="7">
        <v>246000</v>
      </c>
      <c r="X10" s="6">
        <v>160.98212856092192</v>
      </c>
      <c r="Y10" s="18"/>
    </row>
    <row r="11" spans="1:26" x14ac:dyDescent="0.25">
      <c r="A11" s="3" t="s">
        <v>218</v>
      </c>
      <c r="B11" s="4" t="s">
        <v>218</v>
      </c>
      <c r="C11" s="4" t="s">
        <v>2</v>
      </c>
      <c r="D11" s="3" t="s">
        <v>219</v>
      </c>
      <c r="E11" s="3" t="s">
        <v>194</v>
      </c>
      <c r="F11" s="3">
        <v>47263</v>
      </c>
      <c r="G11" s="3" t="s">
        <v>107</v>
      </c>
      <c r="H11" s="3">
        <v>9459</v>
      </c>
      <c r="I11" s="5" t="s">
        <v>48</v>
      </c>
      <c r="J11" s="6">
        <v>32.67</v>
      </c>
      <c r="K11" s="7">
        <v>309025.53000000003</v>
      </c>
      <c r="L11" s="8">
        <v>0.05</v>
      </c>
      <c r="M11" s="7">
        <v>293574.25350000005</v>
      </c>
      <c r="N11" s="8">
        <v>0.25</v>
      </c>
      <c r="O11" s="7">
        <v>220180.69012499999</v>
      </c>
      <c r="P11" s="9">
        <v>0.08</v>
      </c>
      <c r="Q11" s="9">
        <v>6.9578452561907783E-2</v>
      </c>
      <c r="R11" s="9">
        <v>0.14957845256190777</v>
      </c>
      <c r="S11" s="16">
        <v>6</v>
      </c>
      <c r="T11" s="16">
        <v>0</v>
      </c>
      <c r="U11" s="7">
        <v>0</v>
      </c>
      <c r="V11" s="18">
        <v>756208</v>
      </c>
      <c r="W11" s="7">
        <v>1472000</v>
      </c>
      <c r="X11" s="6">
        <v>155.61984096851066</v>
      </c>
      <c r="Y11" s="18"/>
    </row>
    <row r="12" spans="1:26" x14ac:dyDescent="0.25">
      <c r="A12" s="3" t="s">
        <v>220</v>
      </c>
      <c r="B12" s="4" t="s">
        <v>220</v>
      </c>
      <c r="C12" s="4" t="s">
        <v>2</v>
      </c>
      <c r="D12" s="3" t="s">
        <v>221</v>
      </c>
      <c r="E12" s="3" t="s">
        <v>194</v>
      </c>
      <c r="F12" s="3">
        <v>45377</v>
      </c>
      <c r="G12" s="3" t="s">
        <v>18</v>
      </c>
      <c r="H12" s="3">
        <v>8895</v>
      </c>
      <c r="I12" s="5" t="s">
        <v>47</v>
      </c>
      <c r="J12" s="6">
        <v>29.403000000000009</v>
      </c>
      <c r="K12" s="7">
        <v>261539.68500000008</v>
      </c>
      <c r="L12" s="8">
        <v>0.05</v>
      </c>
      <c r="M12" s="7">
        <v>248462.70075000005</v>
      </c>
      <c r="N12" s="8">
        <v>0.22500000000000001</v>
      </c>
      <c r="O12" s="7">
        <v>192558.59308125003</v>
      </c>
      <c r="P12" s="9">
        <v>8.7499999999999994E-2</v>
      </c>
      <c r="Q12" s="9">
        <v>6.9578500250000008E-2</v>
      </c>
      <c r="R12" s="9">
        <v>0.15707850025</v>
      </c>
      <c r="S12" s="16">
        <v>6</v>
      </c>
      <c r="T12" s="16">
        <v>0</v>
      </c>
      <c r="U12" s="7">
        <v>0</v>
      </c>
      <c r="V12" s="18">
        <v>726032</v>
      </c>
      <c r="W12" s="7">
        <v>1226000</v>
      </c>
      <c r="X12" s="6">
        <v>137.81617927053006</v>
      </c>
      <c r="Y12" s="18"/>
    </row>
    <row r="13" spans="1:26" x14ac:dyDescent="0.25">
      <c r="A13" s="3" t="s">
        <v>222</v>
      </c>
      <c r="B13" s="4" t="s">
        <v>222</v>
      </c>
      <c r="C13" s="4" t="s">
        <v>2</v>
      </c>
      <c r="D13" s="3" t="s">
        <v>223</v>
      </c>
      <c r="E13" s="3" t="s">
        <v>194</v>
      </c>
      <c r="F13" s="3">
        <v>219471</v>
      </c>
      <c r="G13" s="3" t="s">
        <v>29</v>
      </c>
      <c r="H13" s="3">
        <v>44786</v>
      </c>
      <c r="I13" s="5" t="s">
        <v>47</v>
      </c>
      <c r="J13" s="6">
        <v>16.940000000000005</v>
      </c>
      <c r="K13" s="7">
        <v>758674.8400000002</v>
      </c>
      <c r="L13" s="8">
        <v>0.05</v>
      </c>
      <c r="M13" s="7">
        <v>720741.09800000011</v>
      </c>
      <c r="N13" s="8">
        <v>0.2</v>
      </c>
      <c r="O13" s="7">
        <v>576592.87840000016</v>
      </c>
      <c r="P13" s="9">
        <v>8.5000000000000006E-2</v>
      </c>
      <c r="Q13" s="9">
        <v>6.9578479888054004E-2</v>
      </c>
      <c r="R13" s="9">
        <v>0.15457847988805401</v>
      </c>
      <c r="S13" s="16">
        <v>4</v>
      </c>
      <c r="T13" s="16">
        <v>40327</v>
      </c>
      <c r="U13" s="7">
        <v>645232</v>
      </c>
      <c r="V13" s="18">
        <v>3511536</v>
      </c>
      <c r="W13" s="7">
        <v>4375000</v>
      </c>
      <c r="X13" s="6">
        <v>83.287143264209007</v>
      </c>
      <c r="Y13" s="18"/>
    </row>
    <row r="14" spans="1:26" x14ac:dyDescent="0.25">
      <c r="A14" s="3" t="s">
        <v>224</v>
      </c>
      <c r="B14" s="4" t="s">
        <v>224</v>
      </c>
      <c r="C14" s="4" t="s">
        <v>2</v>
      </c>
      <c r="D14" s="3" t="s">
        <v>225</v>
      </c>
      <c r="E14" s="3" t="s">
        <v>194</v>
      </c>
      <c r="F14" s="3">
        <v>32653</v>
      </c>
      <c r="G14" s="3" t="s">
        <v>21</v>
      </c>
      <c r="H14" s="3">
        <v>2708</v>
      </c>
      <c r="I14" s="5" t="s">
        <v>48</v>
      </c>
      <c r="J14" s="6">
        <v>52.8</v>
      </c>
      <c r="K14" s="7">
        <v>142982.40000000002</v>
      </c>
      <c r="L14" s="8">
        <v>0.05</v>
      </c>
      <c r="M14" s="7">
        <v>135833.28000000003</v>
      </c>
      <c r="N14" s="8">
        <v>0.25</v>
      </c>
      <c r="O14" s="7">
        <v>101874.96000000002</v>
      </c>
      <c r="P14" s="9">
        <v>7.0000000000000007E-2</v>
      </c>
      <c r="Q14" s="9">
        <v>6.9578500250000008E-2</v>
      </c>
      <c r="R14" s="9">
        <v>0.13957850024999999</v>
      </c>
      <c r="S14" s="16">
        <v>6</v>
      </c>
      <c r="T14" s="16">
        <v>16405</v>
      </c>
      <c r="U14" s="7">
        <v>262480</v>
      </c>
      <c r="V14" s="18">
        <v>522448</v>
      </c>
      <c r="W14" s="7">
        <v>992000</v>
      </c>
      <c r="X14" s="6">
        <v>269.52575025966439</v>
      </c>
      <c r="Y14" s="18"/>
    </row>
    <row r="15" spans="1:26" x14ac:dyDescent="0.25">
      <c r="A15" s="3" t="s">
        <v>226</v>
      </c>
      <c r="B15" s="4" t="s">
        <v>226</v>
      </c>
      <c r="C15" s="4" t="s">
        <v>2</v>
      </c>
      <c r="D15" s="3" t="s">
        <v>227</v>
      </c>
      <c r="E15" s="3" t="s">
        <v>194</v>
      </c>
      <c r="F15" s="3">
        <v>625422</v>
      </c>
      <c r="G15" s="3" t="s">
        <v>29</v>
      </c>
      <c r="H15" s="3">
        <v>153954</v>
      </c>
      <c r="I15" s="5" t="s">
        <v>49</v>
      </c>
      <c r="J15" s="6">
        <v>16.128</v>
      </c>
      <c r="K15" s="7">
        <v>2482970.1120000002</v>
      </c>
      <c r="L15" s="8">
        <v>0.05</v>
      </c>
      <c r="M15" s="7">
        <v>2358821.6064000004</v>
      </c>
      <c r="N15" s="8">
        <v>0.16000000000000003</v>
      </c>
      <c r="O15" s="7">
        <v>1981410.1493760005</v>
      </c>
      <c r="P15" s="9">
        <v>6.5000000000000002E-2</v>
      </c>
      <c r="Q15" s="9">
        <v>6.9520866291861244E-2</v>
      </c>
      <c r="R15" s="9">
        <v>0.13452086629186125</v>
      </c>
      <c r="S15" s="16">
        <v>4</v>
      </c>
      <c r="T15" s="16">
        <v>9606</v>
      </c>
      <c r="U15" s="7">
        <v>153696</v>
      </c>
      <c r="V15" s="18">
        <v>7505064</v>
      </c>
      <c r="W15" s="7">
        <v>14883000</v>
      </c>
      <c r="X15" s="6">
        <v>95.673960142930397</v>
      </c>
      <c r="Y15" s="18"/>
    </row>
    <row r="16" spans="1:26" x14ac:dyDescent="0.25">
      <c r="A16" s="3" t="s">
        <v>228</v>
      </c>
      <c r="B16" s="4" t="s">
        <v>228</v>
      </c>
      <c r="C16" s="4" t="s">
        <v>2</v>
      </c>
      <c r="D16" s="3" t="s">
        <v>229</v>
      </c>
      <c r="E16" s="3" t="s">
        <v>194</v>
      </c>
      <c r="F16" s="3">
        <v>41867</v>
      </c>
      <c r="G16" s="3" t="s">
        <v>21</v>
      </c>
      <c r="H16" s="3">
        <v>3654</v>
      </c>
      <c r="I16" s="5" t="s">
        <v>48</v>
      </c>
      <c r="J16" s="6">
        <v>47.52000000000001</v>
      </c>
      <c r="K16" s="7">
        <v>173638.08000000005</v>
      </c>
      <c r="L16" s="8">
        <v>0.05</v>
      </c>
      <c r="M16" s="7">
        <v>164956.17600000004</v>
      </c>
      <c r="N16" s="8">
        <v>0.25</v>
      </c>
      <c r="O16" s="7">
        <v>123717.13200000004</v>
      </c>
      <c r="P16" s="9">
        <v>7.0000000000000007E-2</v>
      </c>
      <c r="Q16" s="9">
        <v>6.9578500250000008E-2</v>
      </c>
      <c r="R16" s="9">
        <v>0.13957850024999999</v>
      </c>
      <c r="S16" s="16">
        <v>6</v>
      </c>
      <c r="T16" s="16">
        <v>19943</v>
      </c>
      <c r="U16" s="7">
        <v>319088</v>
      </c>
      <c r="V16" s="18">
        <v>669872</v>
      </c>
      <c r="W16" s="7">
        <v>1205000</v>
      </c>
      <c r="X16" s="6">
        <v>242.57317523369795</v>
      </c>
      <c r="Y16" s="18"/>
    </row>
    <row r="17" spans="1:25" x14ac:dyDescent="0.25">
      <c r="A17" s="3" t="s">
        <v>230</v>
      </c>
      <c r="B17" s="4" t="s">
        <v>230</v>
      </c>
      <c r="C17" s="4" t="s">
        <v>2</v>
      </c>
      <c r="D17" s="3" t="s">
        <v>231</v>
      </c>
      <c r="E17" s="3" t="s">
        <v>194</v>
      </c>
      <c r="F17" s="3">
        <v>45960</v>
      </c>
      <c r="G17" s="3" t="s">
        <v>107</v>
      </c>
      <c r="H17" s="3">
        <v>5980</v>
      </c>
      <c r="I17" s="5" t="s">
        <v>48</v>
      </c>
      <c r="J17" s="6">
        <v>36.299999999999997</v>
      </c>
      <c r="K17" s="7">
        <v>217074.00000000003</v>
      </c>
      <c r="L17" s="8">
        <v>0.05</v>
      </c>
      <c r="M17" s="7">
        <v>206220.3</v>
      </c>
      <c r="N17" s="8">
        <v>0.25</v>
      </c>
      <c r="O17" s="7">
        <v>154665.22500000001</v>
      </c>
      <c r="P17" s="9">
        <v>0.08</v>
      </c>
      <c r="Q17" s="9">
        <v>6.9578563646862407E-2</v>
      </c>
      <c r="R17" s="9">
        <v>0.14957856364686239</v>
      </c>
      <c r="S17" s="16">
        <v>6</v>
      </c>
      <c r="T17" s="16">
        <v>10080</v>
      </c>
      <c r="U17" s="7">
        <v>161280</v>
      </c>
      <c r="V17" s="18">
        <v>735360</v>
      </c>
      <c r="W17" s="7">
        <v>1195000</v>
      </c>
      <c r="X17" s="6">
        <v>172.91080599664875</v>
      </c>
      <c r="Y17" s="18"/>
    </row>
    <row r="18" spans="1:25" x14ac:dyDescent="0.25">
      <c r="A18" s="3" t="s">
        <v>232</v>
      </c>
      <c r="B18" s="4" t="s">
        <v>232</v>
      </c>
      <c r="C18" s="4" t="s">
        <v>2</v>
      </c>
      <c r="D18" s="3" t="s">
        <v>233</v>
      </c>
      <c r="E18" s="3" t="s">
        <v>194</v>
      </c>
      <c r="F18" s="3">
        <v>30533</v>
      </c>
      <c r="G18" s="3" t="s">
        <v>20</v>
      </c>
      <c r="H18" s="3">
        <v>6713</v>
      </c>
      <c r="I18" s="5" t="s">
        <v>48</v>
      </c>
      <c r="J18" s="6">
        <v>33.275000000000013</v>
      </c>
      <c r="K18" s="7">
        <v>223375.0750000001</v>
      </c>
      <c r="L18" s="8">
        <v>0.05</v>
      </c>
      <c r="M18" s="7">
        <v>212206.3212500001</v>
      </c>
      <c r="N18" s="8">
        <v>0.18000000000000002</v>
      </c>
      <c r="O18" s="7">
        <v>174009.18342500008</v>
      </c>
      <c r="P18" s="9">
        <v>7.7499999999999999E-2</v>
      </c>
      <c r="Q18" s="9">
        <v>6.9578559311982674E-2</v>
      </c>
      <c r="R18" s="9">
        <v>0.14707855931198266</v>
      </c>
      <c r="S18" s="16">
        <v>4</v>
      </c>
      <c r="T18" s="16">
        <v>3681</v>
      </c>
      <c r="U18" s="7">
        <v>58896</v>
      </c>
      <c r="V18" s="18">
        <v>488528</v>
      </c>
      <c r="W18" s="7">
        <v>1242000</v>
      </c>
      <c r="X18" s="6">
        <v>176.24067791564354</v>
      </c>
      <c r="Y18" s="18"/>
    </row>
    <row r="19" spans="1:25" ht="30" x14ac:dyDescent="0.25">
      <c r="A19" s="3" t="s">
        <v>234</v>
      </c>
      <c r="B19" s="4" t="s">
        <v>235</v>
      </c>
      <c r="C19" s="4" t="s">
        <v>236</v>
      </c>
      <c r="D19" s="3" t="s">
        <v>237</v>
      </c>
      <c r="E19" s="3" t="s">
        <v>238</v>
      </c>
      <c r="F19" s="3">
        <v>15669</v>
      </c>
      <c r="G19" s="3" t="s">
        <v>15</v>
      </c>
      <c r="H19" s="3">
        <v>2304</v>
      </c>
      <c r="I19" s="5" t="s">
        <v>47</v>
      </c>
      <c r="J19" s="6">
        <v>34.848000000000006</v>
      </c>
      <c r="K19" s="7">
        <v>80289.792000000016</v>
      </c>
      <c r="L19" s="8">
        <v>0.05</v>
      </c>
      <c r="M19" s="7">
        <v>76275.302400000015</v>
      </c>
      <c r="N19" s="8">
        <v>0.16000000000000003</v>
      </c>
      <c r="O19" s="7">
        <v>64071.254016000006</v>
      </c>
      <c r="P19" s="9">
        <v>8.5000000000000006E-2</v>
      </c>
      <c r="Q19" s="9">
        <v>7.9978627368528815E-2</v>
      </c>
      <c r="R19" s="9">
        <v>0.16497862736852881</v>
      </c>
      <c r="S19" s="16">
        <v>4</v>
      </c>
      <c r="T19" s="16">
        <v>6453</v>
      </c>
      <c r="U19" s="7">
        <v>103248</v>
      </c>
      <c r="V19" s="18">
        <v>250704</v>
      </c>
      <c r="W19" s="7">
        <v>492000</v>
      </c>
      <c r="X19" s="6">
        <v>168.55943368883169</v>
      </c>
      <c r="Y19" s="18"/>
    </row>
    <row r="20" spans="1:25" x14ac:dyDescent="0.25">
      <c r="A20" s="3" t="s">
        <v>239</v>
      </c>
      <c r="B20" s="4" t="s">
        <v>240</v>
      </c>
      <c r="C20" s="4" t="s">
        <v>202</v>
      </c>
      <c r="D20" s="3" t="s">
        <v>241</v>
      </c>
      <c r="E20" s="3" t="s">
        <v>238</v>
      </c>
      <c r="F20" s="3">
        <v>20131</v>
      </c>
      <c r="G20" s="3" t="s">
        <v>20</v>
      </c>
      <c r="H20" s="3">
        <v>6250</v>
      </c>
      <c r="I20" s="5" t="s">
        <v>47</v>
      </c>
      <c r="J20" s="6">
        <v>33.275000000000013</v>
      </c>
      <c r="K20" s="7">
        <v>207968.75000000009</v>
      </c>
      <c r="L20" s="8">
        <v>0.05</v>
      </c>
      <c r="M20" s="7">
        <v>197570.31250000009</v>
      </c>
      <c r="N20" s="8">
        <v>0.18000000000000002</v>
      </c>
      <c r="O20" s="7">
        <v>162007.65625000006</v>
      </c>
      <c r="P20" s="9">
        <v>8.7499999999999994E-2</v>
      </c>
      <c r="Q20" s="9">
        <v>7.997737680290172E-2</v>
      </c>
      <c r="R20" s="9">
        <v>0.1674773768029017</v>
      </c>
      <c r="S20" s="16">
        <v>4</v>
      </c>
      <c r="T20" s="16">
        <v>0</v>
      </c>
      <c r="U20" s="7">
        <v>0</v>
      </c>
      <c r="V20" s="18">
        <v>322096</v>
      </c>
      <c r="W20" s="7">
        <v>967000</v>
      </c>
      <c r="X20" s="6">
        <v>154.77448652963915</v>
      </c>
      <c r="Y20" s="18"/>
    </row>
    <row r="21" spans="1:25" x14ac:dyDescent="0.25">
      <c r="A21" s="3" t="s">
        <v>242</v>
      </c>
      <c r="B21" s="4" t="s">
        <v>243</v>
      </c>
      <c r="C21" s="4" t="s">
        <v>244</v>
      </c>
      <c r="D21" s="3" t="s">
        <v>245</v>
      </c>
      <c r="E21" s="3" t="s">
        <v>246</v>
      </c>
      <c r="F21" s="3">
        <v>8043</v>
      </c>
      <c r="G21" s="3" t="s">
        <v>19</v>
      </c>
      <c r="H21" s="3">
        <v>2500</v>
      </c>
      <c r="I21" s="5" t="s">
        <v>47</v>
      </c>
      <c r="J21" s="6">
        <v>26.4</v>
      </c>
      <c r="K21" s="7">
        <v>66000</v>
      </c>
      <c r="L21" s="8">
        <v>0.05</v>
      </c>
      <c r="M21" s="7">
        <v>62700</v>
      </c>
      <c r="N21" s="8">
        <v>0.18000000000000002</v>
      </c>
      <c r="O21" s="7">
        <v>51414</v>
      </c>
      <c r="P21" s="9">
        <v>9.5000000000000001E-2</v>
      </c>
      <c r="Q21" s="9">
        <v>6.00696145E-2</v>
      </c>
      <c r="R21" s="9">
        <v>0.15506961450000001</v>
      </c>
      <c r="S21" s="16">
        <v>4</v>
      </c>
      <c r="T21" s="16">
        <v>0</v>
      </c>
      <c r="U21" s="7">
        <v>0</v>
      </c>
      <c r="V21" s="18">
        <v>128688</v>
      </c>
      <c r="W21" s="7">
        <v>332000</v>
      </c>
      <c r="X21" s="6">
        <v>132.6217264827211</v>
      </c>
      <c r="Y21" s="18"/>
    </row>
    <row r="22" spans="1:25" x14ac:dyDescent="0.25">
      <c r="A22" s="3" t="s">
        <v>247</v>
      </c>
      <c r="B22" s="4" t="s">
        <v>247</v>
      </c>
      <c r="C22" s="4" t="s">
        <v>2</v>
      </c>
      <c r="D22" s="3" t="s">
        <v>248</v>
      </c>
      <c r="E22" s="3" t="s">
        <v>246</v>
      </c>
      <c r="F22" s="3">
        <v>3781</v>
      </c>
      <c r="G22" s="3" t="s">
        <v>19</v>
      </c>
      <c r="H22" s="3">
        <v>1668</v>
      </c>
      <c r="I22" s="5" t="s">
        <v>47</v>
      </c>
      <c r="J22" s="6">
        <v>26.4</v>
      </c>
      <c r="K22" s="7">
        <v>44035.199999999997</v>
      </c>
      <c r="L22" s="8">
        <v>0.05</v>
      </c>
      <c r="M22" s="7">
        <v>41833.440000000002</v>
      </c>
      <c r="N22" s="8">
        <v>0.2</v>
      </c>
      <c r="O22" s="7">
        <v>33466.752</v>
      </c>
      <c r="P22" s="9">
        <v>9.5000000000000001E-2</v>
      </c>
      <c r="Q22" s="9">
        <v>6.00696145E-2</v>
      </c>
      <c r="R22" s="9">
        <v>0.15506961450000001</v>
      </c>
      <c r="S22" s="16">
        <v>4</v>
      </c>
      <c r="T22" s="16">
        <v>0</v>
      </c>
      <c r="U22" s="7">
        <v>0</v>
      </c>
      <c r="V22" s="18">
        <v>60496</v>
      </c>
      <c r="W22" s="7">
        <v>216000</v>
      </c>
      <c r="X22" s="6">
        <v>129.38705022704497</v>
      </c>
      <c r="Y22" s="18"/>
    </row>
    <row r="23" spans="1:25" x14ac:dyDescent="0.25">
      <c r="A23" s="3" t="s">
        <v>249</v>
      </c>
      <c r="B23" s="4" t="s">
        <v>250</v>
      </c>
      <c r="C23" s="4" t="s">
        <v>123</v>
      </c>
      <c r="D23" s="3" t="s">
        <v>251</v>
      </c>
      <c r="E23" s="3" t="s">
        <v>246</v>
      </c>
      <c r="F23" s="3">
        <v>8088</v>
      </c>
      <c r="G23" s="3" t="s">
        <v>19</v>
      </c>
      <c r="H23" s="3">
        <v>2400</v>
      </c>
      <c r="I23" s="5" t="s">
        <v>47</v>
      </c>
      <c r="J23" s="6">
        <v>24</v>
      </c>
      <c r="K23" s="7">
        <v>57600</v>
      </c>
      <c r="L23" s="8">
        <v>0.05</v>
      </c>
      <c r="M23" s="7">
        <v>54720</v>
      </c>
      <c r="N23" s="8">
        <v>0.2</v>
      </c>
      <c r="O23" s="7">
        <v>43776</v>
      </c>
      <c r="P23" s="9">
        <v>9.5000000000000001E-2</v>
      </c>
      <c r="Q23" s="9">
        <v>6.0069854779419112E-2</v>
      </c>
      <c r="R23" s="9">
        <v>0.15506985477941912</v>
      </c>
      <c r="S23" s="16">
        <v>4</v>
      </c>
      <c r="T23" s="16">
        <v>0</v>
      </c>
      <c r="U23" s="7">
        <v>0</v>
      </c>
      <c r="V23" s="18">
        <v>117942</v>
      </c>
      <c r="W23" s="7">
        <v>282000</v>
      </c>
      <c r="X23" s="6">
        <v>117.6244088571934</v>
      </c>
      <c r="Y23" s="18"/>
    </row>
    <row r="24" spans="1:25" x14ac:dyDescent="0.25">
      <c r="A24" s="3" t="s">
        <v>252</v>
      </c>
      <c r="B24" s="4" t="s">
        <v>252</v>
      </c>
      <c r="C24" s="4" t="s">
        <v>2</v>
      </c>
      <c r="D24" s="3" t="s">
        <v>253</v>
      </c>
      <c r="E24" s="3" t="s">
        <v>246</v>
      </c>
      <c r="F24" s="3">
        <v>2689</v>
      </c>
      <c r="G24" s="3" t="s">
        <v>19</v>
      </c>
      <c r="H24" s="3">
        <v>1567</v>
      </c>
      <c r="I24" s="5" t="s">
        <v>47</v>
      </c>
      <c r="J24" s="6">
        <v>26.4</v>
      </c>
      <c r="K24" s="7">
        <v>41368.800000000003</v>
      </c>
      <c r="L24" s="8">
        <v>0.05</v>
      </c>
      <c r="M24" s="7">
        <v>39300.36</v>
      </c>
      <c r="N24" s="8">
        <v>0.2</v>
      </c>
      <c r="O24" s="7">
        <v>31440.288</v>
      </c>
      <c r="P24" s="9">
        <v>9.5000000000000001E-2</v>
      </c>
      <c r="Q24" s="9">
        <v>6.00696145E-2</v>
      </c>
      <c r="R24" s="9">
        <v>0.15506961450000001</v>
      </c>
      <c r="S24" s="16">
        <v>4</v>
      </c>
      <c r="T24" s="16">
        <v>0</v>
      </c>
      <c r="U24" s="7">
        <v>0</v>
      </c>
      <c r="V24" s="18">
        <v>43024</v>
      </c>
      <c r="W24" s="7">
        <v>203000</v>
      </c>
      <c r="X24" s="6">
        <v>129.38705022704497</v>
      </c>
      <c r="Y24" s="18"/>
    </row>
    <row r="25" spans="1:25" x14ac:dyDescent="0.25">
      <c r="A25" s="3" t="s">
        <v>254</v>
      </c>
      <c r="B25" s="4" t="s">
        <v>254</v>
      </c>
      <c r="C25" s="4" t="s">
        <v>2</v>
      </c>
      <c r="D25" s="3" t="s">
        <v>255</v>
      </c>
      <c r="E25" s="3" t="s">
        <v>246</v>
      </c>
      <c r="F25" s="3">
        <v>2153</v>
      </c>
      <c r="G25" s="3" t="s">
        <v>19</v>
      </c>
      <c r="H25" s="3">
        <v>1734</v>
      </c>
      <c r="I25" s="5" t="s">
        <v>47</v>
      </c>
      <c r="J25" s="6">
        <v>21.384</v>
      </c>
      <c r="K25" s="7">
        <v>37079.856</v>
      </c>
      <c r="L25" s="8">
        <v>0.05</v>
      </c>
      <c r="M25" s="7">
        <v>35225.8632</v>
      </c>
      <c r="N25" s="8">
        <v>0.22000000000000003</v>
      </c>
      <c r="O25" s="7">
        <v>27476.173296000001</v>
      </c>
      <c r="P25" s="9">
        <v>9.5000000000000001E-2</v>
      </c>
      <c r="Q25" s="9">
        <v>6.00696145E-2</v>
      </c>
      <c r="R25" s="9">
        <v>0.15506961450000001</v>
      </c>
      <c r="S25" s="16">
        <v>4</v>
      </c>
      <c r="T25" s="16">
        <v>0</v>
      </c>
      <c r="U25" s="7">
        <v>0</v>
      </c>
      <c r="V25" s="18">
        <v>34448</v>
      </c>
      <c r="W25" s="7">
        <v>177000</v>
      </c>
      <c r="X25" s="6">
        <v>102.18342291680877</v>
      </c>
      <c r="Y25" s="18"/>
    </row>
    <row r="26" spans="1:25" x14ac:dyDescent="0.25">
      <c r="A26" s="3" t="s">
        <v>256</v>
      </c>
      <c r="B26" s="4" t="s">
        <v>256</v>
      </c>
      <c r="C26" s="4" t="s">
        <v>2</v>
      </c>
      <c r="D26" s="3" t="s">
        <v>257</v>
      </c>
      <c r="E26" s="3" t="s">
        <v>246</v>
      </c>
      <c r="F26" s="3">
        <v>14262</v>
      </c>
      <c r="G26" s="3" t="s">
        <v>20</v>
      </c>
      <c r="H26" s="3">
        <v>4770</v>
      </c>
      <c r="I26" s="5" t="s">
        <v>47</v>
      </c>
      <c r="J26" s="6">
        <v>30</v>
      </c>
      <c r="K26" s="7">
        <v>143100</v>
      </c>
      <c r="L26" s="8">
        <v>0.05</v>
      </c>
      <c r="M26" s="7">
        <v>135945</v>
      </c>
      <c r="N26" s="8">
        <v>0.2</v>
      </c>
      <c r="O26" s="7">
        <v>108756</v>
      </c>
      <c r="P26" s="9">
        <v>8.7499999999999994E-2</v>
      </c>
      <c r="Q26" s="9">
        <v>6.006970811551858E-2</v>
      </c>
      <c r="R26" s="9">
        <v>0.14756970811551856</v>
      </c>
      <c r="S26" s="16">
        <v>4</v>
      </c>
      <c r="T26" s="16">
        <v>0</v>
      </c>
      <c r="U26" s="7">
        <v>0</v>
      </c>
      <c r="V26" s="18">
        <v>228192</v>
      </c>
      <c r="W26" s="7">
        <v>737000</v>
      </c>
      <c r="X26" s="6">
        <v>154.5032533516432</v>
      </c>
      <c r="Y26" s="18"/>
    </row>
    <row r="27" spans="1:25" x14ac:dyDescent="0.25">
      <c r="A27" s="3" t="s">
        <v>258</v>
      </c>
      <c r="B27" s="4" t="s">
        <v>258</v>
      </c>
      <c r="C27" s="4" t="s">
        <v>2</v>
      </c>
      <c r="D27" s="3" t="s">
        <v>259</v>
      </c>
      <c r="E27" s="3" t="s">
        <v>246</v>
      </c>
      <c r="F27" s="3">
        <v>7728</v>
      </c>
      <c r="G27" s="3" t="s">
        <v>22</v>
      </c>
      <c r="H27" s="3">
        <v>1500</v>
      </c>
      <c r="I27" s="5" t="s">
        <v>47</v>
      </c>
      <c r="J27" s="6">
        <v>43.56</v>
      </c>
      <c r="K27" s="7">
        <v>65340</v>
      </c>
      <c r="L27" s="8">
        <v>0.05</v>
      </c>
      <c r="M27" s="7">
        <v>62073</v>
      </c>
      <c r="N27" s="8">
        <v>0.22500000000000001</v>
      </c>
      <c r="O27" s="7">
        <v>48106.574999999997</v>
      </c>
      <c r="P27" s="9">
        <v>8.7499999999999994E-2</v>
      </c>
      <c r="Q27" s="9">
        <v>6.006985249843301E-2</v>
      </c>
      <c r="R27" s="9">
        <v>0.14756985249843302</v>
      </c>
      <c r="S27" s="16">
        <v>6</v>
      </c>
      <c r="T27" s="16">
        <v>0</v>
      </c>
      <c r="U27" s="7">
        <v>0</v>
      </c>
      <c r="V27" s="18">
        <v>90804</v>
      </c>
      <c r="W27" s="7">
        <v>326000</v>
      </c>
      <c r="X27" s="6">
        <v>217.32792611106356</v>
      </c>
      <c r="Y27" s="18"/>
    </row>
    <row r="28" spans="1:25" x14ac:dyDescent="0.25">
      <c r="A28" s="3" t="s">
        <v>260</v>
      </c>
      <c r="B28" s="4" t="s">
        <v>260</v>
      </c>
      <c r="C28" s="4" t="s">
        <v>2</v>
      </c>
      <c r="D28" s="3" t="s">
        <v>261</v>
      </c>
      <c r="E28" s="3" t="s">
        <v>246</v>
      </c>
      <c r="F28" s="3">
        <v>7803</v>
      </c>
      <c r="G28" s="3" t="s">
        <v>19</v>
      </c>
      <c r="H28" s="3">
        <v>2875</v>
      </c>
      <c r="I28" s="5" t="s">
        <v>47</v>
      </c>
      <c r="J28" s="6">
        <v>26.4</v>
      </c>
      <c r="K28" s="7">
        <v>75900</v>
      </c>
      <c r="L28" s="8">
        <v>0.05</v>
      </c>
      <c r="M28" s="7">
        <v>72105</v>
      </c>
      <c r="N28" s="8">
        <v>0.18000000000000002</v>
      </c>
      <c r="O28" s="7">
        <v>59126.1</v>
      </c>
      <c r="P28" s="9">
        <v>9.5000000000000001E-2</v>
      </c>
      <c r="Q28" s="9">
        <v>6.0069761806349875E-2</v>
      </c>
      <c r="R28" s="9">
        <v>0.15506976180634988</v>
      </c>
      <c r="S28" s="16">
        <v>4</v>
      </c>
      <c r="T28" s="16">
        <v>0</v>
      </c>
      <c r="U28" s="7">
        <v>0</v>
      </c>
      <c r="V28" s="18">
        <v>91685</v>
      </c>
      <c r="W28" s="7">
        <v>381000</v>
      </c>
      <c r="X28" s="6">
        <v>132.62160050056818</v>
      </c>
      <c r="Y28" s="18"/>
    </row>
    <row r="29" spans="1:25" x14ac:dyDescent="0.25">
      <c r="A29" s="3" t="s">
        <v>262</v>
      </c>
      <c r="B29" s="4" t="s">
        <v>263</v>
      </c>
      <c r="C29" s="4" t="s">
        <v>264</v>
      </c>
      <c r="D29" s="3" t="s">
        <v>265</v>
      </c>
      <c r="E29" s="3" t="s">
        <v>194</v>
      </c>
      <c r="F29" s="3">
        <v>12400</v>
      </c>
      <c r="G29" s="3" t="s">
        <v>15</v>
      </c>
      <c r="H29" s="3">
        <v>4764</v>
      </c>
      <c r="I29" s="5" t="s">
        <v>47</v>
      </c>
      <c r="J29" s="6">
        <v>21.6</v>
      </c>
      <c r="K29" s="7">
        <v>102902.39999999999</v>
      </c>
      <c r="L29" s="8">
        <v>0.05</v>
      </c>
      <c r="M29" s="7">
        <v>97757.280000000013</v>
      </c>
      <c r="N29" s="8">
        <v>0.22000000000000003</v>
      </c>
      <c r="O29" s="7">
        <v>76250.678400000004</v>
      </c>
      <c r="P29" s="9">
        <v>8.5000000000000006E-2</v>
      </c>
      <c r="Q29" s="9">
        <v>5.5659082158439656E-2</v>
      </c>
      <c r="R29" s="9">
        <v>0.14065908215843967</v>
      </c>
      <c r="S29" s="16">
        <v>4</v>
      </c>
      <c r="T29" s="16">
        <v>0</v>
      </c>
      <c r="U29" s="7">
        <v>0</v>
      </c>
      <c r="V29" s="18">
        <v>11922</v>
      </c>
      <c r="W29" s="7">
        <v>542000</v>
      </c>
      <c r="X29" s="6">
        <v>113.79002162100808</v>
      </c>
      <c r="Y29" s="18"/>
    </row>
    <row r="30" spans="1:25" x14ac:dyDescent="0.25">
      <c r="A30" s="3" t="s">
        <v>266</v>
      </c>
      <c r="B30" s="4" t="s">
        <v>266</v>
      </c>
      <c r="C30" s="4" t="s">
        <v>2</v>
      </c>
      <c r="D30" s="3" t="s">
        <v>267</v>
      </c>
      <c r="E30" s="3" t="s">
        <v>194</v>
      </c>
      <c r="F30" s="3">
        <v>19804</v>
      </c>
      <c r="G30" s="3" t="s">
        <v>185</v>
      </c>
      <c r="H30" s="3">
        <v>4020</v>
      </c>
      <c r="I30" s="5" t="s">
        <v>47</v>
      </c>
      <c r="J30" s="6">
        <v>28.6</v>
      </c>
      <c r="K30" s="7">
        <v>114972</v>
      </c>
      <c r="L30" s="8">
        <v>0.05</v>
      </c>
      <c r="M30" s="7">
        <v>109223.4</v>
      </c>
      <c r="N30" s="8">
        <v>0.22500000000000001</v>
      </c>
      <c r="O30" s="7">
        <v>84648.134999999995</v>
      </c>
      <c r="P30" s="9">
        <v>8.5000000000000006E-2</v>
      </c>
      <c r="Q30" s="9">
        <v>6.957837007044218E-2</v>
      </c>
      <c r="R30" s="9">
        <v>0.15457837007044217</v>
      </c>
      <c r="S30" s="16">
        <v>4</v>
      </c>
      <c r="T30" s="16">
        <v>3724</v>
      </c>
      <c r="U30" s="7">
        <v>59584</v>
      </c>
      <c r="V30" s="18">
        <v>316864</v>
      </c>
      <c r="W30" s="7">
        <v>607000</v>
      </c>
      <c r="X30" s="6">
        <v>136.22054618899352</v>
      </c>
      <c r="Y30" s="18"/>
    </row>
    <row r="31" spans="1:25" x14ac:dyDescent="0.25">
      <c r="A31" s="3" t="s">
        <v>268</v>
      </c>
      <c r="B31" s="4" t="s">
        <v>268</v>
      </c>
      <c r="C31" s="4" t="s">
        <v>2</v>
      </c>
      <c r="D31" s="3" t="s">
        <v>269</v>
      </c>
      <c r="E31" s="3" t="s">
        <v>238</v>
      </c>
      <c r="F31" s="3">
        <v>10723</v>
      </c>
      <c r="G31" s="3" t="s">
        <v>15</v>
      </c>
      <c r="H31" s="3">
        <v>2123</v>
      </c>
      <c r="I31" s="5" t="s">
        <v>47</v>
      </c>
      <c r="J31" s="6">
        <v>29.040000000000006</v>
      </c>
      <c r="K31" s="7">
        <v>61651.920000000013</v>
      </c>
      <c r="L31" s="8">
        <v>0.05</v>
      </c>
      <c r="M31" s="7">
        <v>58569.324000000015</v>
      </c>
      <c r="N31" s="8">
        <v>0.18000000000000002</v>
      </c>
      <c r="O31" s="7">
        <v>48026.845680000013</v>
      </c>
      <c r="P31" s="9">
        <v>8.5000000000000006E-2</v>
      </c>
      <c r="Q31" s="9">
        <v>7.9977477786617276E-2</v>
      </c>
      <c r="R31" s="9">
        <v>0.16497747778661728</v>
      </c>
      <c r="S31" s="16">
        <v>4</v>
      </c>
      <c r="T31" s="16">
        <v>2231</v>
      </c>
      <c r="U31" s="7">
        <v>35696</v>
      </c>
      <c r="V31" s="18">
        <v>171568</v>
      </c>
      <c r="W31" s="7">
        <v>327000</v>
      </c>
      <c r="X31" s="6">
        <v>137.12271701267989</v>
      </c>
      <c r="Y31" s="18"/>
    </row>
    <row r="32" spans="1:25" x14ac:dyDescent="0.25">
      <c r="A32" s="3" t="s">
        <v>270</v>
      </c>
      <c r="B32" s="4" t="s">
        <v>270</v>
      </c>
      <c r="C32" s="4" t="s">
        <v>2</v>
      </c>
      <c r="D32" s="3" t="s">
        <v>271</v>
      </c>
      <c r="E32" s="3" t="s">
        <v>238</v>
      </c>
      <c r="F32" s="3">
        <v>7068</v>
      </c>
      <c r="G32" s="3" t="s">
        <v>19</v>
      </c>
      <c r="H32" s="3">
        <v>1041</v>
      </c>
      <c r="I32" s="5" t="s">
        <v>47</v>
      </c>
      <c r="J32" s="6">
        <v>38.015999999999998</v>
      </c>
      <c r="K32" s="7">
        <v>39574.655999999995</v>
      </c>
      <c r="L32" s="8">
        <v>0.05</v>
      </c>
      <c r="M32" s="7">
        <v>37595.923199999997</v>
      </c>
      <c r="N32" s="8">
        <v>0.16000000000000003</v>
      </c>
      <c r="O32" s="7">
        <v>31580.575487999995</v>
      </c>
      <c r="P32" s="9">
        <v>9.5000000000000001E-2</v>
      </c>
      <c r="Q32" s="9">
        <v>7.9977194500000001E-2</v>
      </c>
      <c r="R32" s="9">
        <v>0.17497719449999999</v>
      </c>
      <c r="S32" s="16">
        <v>4</v>
      </c>
      <c r="T32" s="16">
        <v>2904</v>
      </c>
      <c r="U32" s="7">
        <v>46464</v>
      </c>
      <c r="V32" s="18">
        <v>113088</v>
      </c>
      <c r="W32" s="7">
        <v>227000</v>
      </c>
      <c r="X32" s="6">
        <v>173.37555380681334</v>
      </c>
      <c r="Y32" s="18"/>
    </row>
    <row r="33" spans="1:25" x14ac:dyDescent="0.25">
      <c r="A33" s="3" t="s">
        <v>272</v>
      </c>
      <c r="B33" s="4" t="s">
        <v>272</v>
      </c>
      <c r="C33" s="4" t="s">
        <v>2</v>
      </c>
      <c r="D33" s="3" t="s">
        <v>273</v>
      </c>
      <c r="E33" s="3" t="s">
        <v>238</v>
      </c>
      <c r="F33" s="3">
        <v>8479</v>
      </c>
      <c r="G33" s="3" t="s">
        <v>14</v>
      </c>
      <c r="H33" s="3">
        <v>6136</v>
      </c>
      <c r="I33" s="5" t="s">
        <v>80</v>
      </c>
      <c r="J33" s="6">
        <v>23.76</v>
      </c>
      <c r="K33" s="7">
        <v>145791.36000000002</v>
      </c>
      <c r="L33" s="8">
        <v>0.05</v>
      </c>
      <c r="M33" s="7">
        <v>138501.79200000002</v>
      </c>
      <c r="N33" s="8">
        <v>0.22000000000000003</v>
      </c>
      <c r="O33" s="7">
        <v>108031.39776000001</v>
      </c>
      <c r="P33" s="9">
        <v>0.105</v>
      </c>
      <c r="Q33" s="9">
        <v>7.9977065923642454E-2</v>
      </c>
      <c r="R33" s="9">
        <v>0.18497706592364244</v>
      </c>
      <c r="S33" s="16">
        <v>4</v>
      </c>
      <c r="T33" s="16">
        <v>0</v>
      </c>
      <c r="U33" s="7">
        <v>0</v>
      </c>
      <c r="V33" s="18">
        <v>135664</v>
      </c>
      <c r="W33" s="7">
        <v>584000</v>
      </c>
      <c r="X33" s="6">
        <v>95.180231733525986</v>
      </c>
      <c r="Y33" s="18"/>
    </row>
    <row r="34" spans="1:25" x14ac:dyDescent="0.25">
      <c r="A34" s="3" t="s">
        <v>274</v>
      </c>
      <c r="B34" s="4" t="s">
        <v>275</v>
      </c>
      <c r="C34" s="4" t="s">
        <v>7</v>
      </c>
      <c r="D34" s="3" t="s">
        <v>276</v>
      </c>
      <c r="E34" s="3" t="s">
        <v>238</v>
      </c>
      <c r="F34" s="3">
        <v>19558</v>
      </c>
      <c r="G34" s="3" t="s">
        <v>15</v>
      </c>
      <c r="H34" s="3">
        <v>3500</v>
      </c>
      <c r="I34" s="5" t="s">
        <v>48</v>
      </c>
      <c r="J34" s="6">
        <v>34.559999999999995</v>
      </c>
      <c r="K34" s="7">
        <v>120960</v>
      </c>
      <c r="L34" s="8">
        <v>0.05</v>
      </c>
      <c r="M34" s="7">
        <v>114912</v>
      </c>
      <c r="N34" s="8">
        <v>0.16000000000000003</v>
      </c>
      <c r="O34" s="7">
        <v>96526.079999999987</v>
      </c>
      <c r="P34" s="9">
        <v>7.7499999999999999E-2</v>
      </c>
      <c r="Q34" s="9">
        <v>7.9977448089133471E-2</v>
      </c>
      <c r="R34" s="9">
        <v>0.15747744808913347</v>
      </c>
      <c r="S34" s="16">
        <v>4</v>
      </c>
      <c r="T34" s="16">
        <v>5558</v>
      </c>
      <c r="U34" s="7">
        <v>88928</v>
      </c>
      <c r="V34" s="18">
        <v>312928</v>
      </c>
      <c r="W34" s="7">
        <v>702000</v>
      </c>
      <c r="X34" s="6">
        <v>175.12907616073468</v>
      </c>
      <c r="Y34" s="18"/>
    </row>
    <row r="35" spans="1:25" x14ac:dyDescent="0.25">
      <c r="A35" s="3" t="s">
        <v>277</v>
      </c>
      <c r="B35" s="4" t="s">
        <v>277</v>
      </c>
      <c r="C35" s="4" t="s">
        <v>2</v>
      </c>
      <c r="D35" s="3" t="s">
        <v>278</v>
      </c>
      <c r="E35" s="3" t="s">
        <v>238</v>
      </c>
      <c r="F35" s="3">
        <v>3419</v>
      </c>
      <c r="G35" s="3" t="s">
        <v>17</v>
      </c>
      <c r="H35" s="3">
        <v>1586</v>
      </c>
      <c r="I35" s="5" t="s">
        <v>47</v>
      </c>
      <c r="J35" s="6">
        <v>30.800000000000004</v>
      </c>
      <c r="K35" s="7">
        <v>48848.80000000001</v>
      </c>
      <c r="L35" s="8">
        <v>7.4999999999999997E-2</v>
      </c>
      <c r="M35" s="7">
        <v>45185.140000000007</v>
      </c>
      <c r="N35" s="8">
        <v>0.2</v>
      </c>
      <c r="O35" s="7">
        <v>36148.112000000008</v>
      </c>
      <c r="P35" s="9">
        <v>9.2499999999999999E-2</v>
      </c>
      <c r="Q35" s="9">
        <v>7.9977194500000001E-2</v>
      </c>
      <c r="R35" s="9">
        <v>0.17247719449999999</v>
      </c>
      <c r="S35" s="16">
        <v>4</v>
      </c>
      <c r="T35" s="16">
        <v>0</v>
      </c>
      <c r="U35" s="7">
        <v>0</v>
      </c>
      <c r="V35" s="18">
        <v>54704</v>
      </c>
      <c r="W35" s="7">
        <v>210000</v>
      </c>
      <c r="X35" s="6">
        <v>132.14500656781036</v>
      </c>
      <c r="Y35" s="18"/>
    </row>
    <row r="36" spans="1:25" x14ac:dyDescent="0.25">
      <c r="A36" s="3" t="s">
        <v>279</v>
      </c>
      <c r="B36" s="4" t="s">
        <v>279</v>
      </c>
      <c r="C36" s="4" t="s">
        <v>2</v>
      </c>
      <c r="D36" s="3" t="s">
        <v>280</v>
      </c>
      <c r="E36" s="3" t="s">
        <v>238</v>
      </c>
      <c r="F36" s="3">
        <v>9931</v>
      </c>
      <c r="G36" s="3" t="s">
        <v>17</v>
      </c>
      <c r="H36" s="3">
        <v>5200</v>
      </c>
      <c r="I36" s="5" t="s">
        <v>47</v>
      </c>
      <c r="J36" s="6">
        <v>22.68</v>
      </c>
      <c r="K36" s="7">
        <v>117936</v>
      </c>
      <c r="L36" s="8">
        <v>7.4999999999999997E-2</v>
      </c>
      <c r="M36" s="7">
        <v>109090.8</v>
      </c>
      <c r="N36" s="8">
        <v>0.22000000000000003</v>
      </c>
      <c r="O36" s="7">
        <v>85090.823999999993</v>
      </c>
      <c r="P36" s="9">
        <v>9.2499999999999999E-2</v>
      </c>
      <c r="Q36" s="9">
        <v>7.9977398824208082E-2</v>
      </c>
      <c r="R36" s="9">
        <v>0.17247739882420807</v>
      </c>
      <c r="S36" s="16">
        <v>4</v>
      </c>
      <c r="T36" s="16">
        <v>0</v>
      </c>
      <c r="U36" s="7">
        <v>0</v>
      </c>
      <c r="V36" s="18">
        <v>158896</v>
      </c>
      <c r="W36" s="7">
        <v>493000</v>
      </c>
      <c r="X36" s="6">
        <v>94.873995732496411</v>
      </c>
      <c r="Y36" s="18"/>
    </row>
    <row r="37" spans="1:25" x14ac:dyDescent="0.25">
      <c r="A37" s="3" t="s">
        <v>281</v>
      </c>
      <c r="B37" s="4" t="s">
        <v>282</v>
      </c>
      <c r="C37" s="4" t="s">
        <v>184</v>
      </c>
      <c r="D37" s="3" t="s">
        <v>283</v>
      </c>
      <c r="E37" s="3" t="s">
        <v>238</v>
      </c>
      <c r="F37" s="3">
        <v>14997</v>
      </c>
      <c r="G37" s="3" t="s">
        <v>16</v>
      </c>
      <c r="H37" s="3">
        <v>7100</v>
      </c>
      <c r="I37" s="5" t="s">
        <v>47</v>
      </c>
      <c r="J37" s="6">
        <v>21.6</v>
      </c>
      <c r="K37" s="7">
        <v>153360</v>
      </c>
      <c r="L37" s="8">
        <v>7.4999999999999997E-2</v>
      </c>
      <c r="M37" s="7">
        <v>141858</v>
      </c>
      <c r="N37" s="8">
        <v>0.2</v>
      </c>
      <c r="O37" s="7">
        <v>113486.39999999999</v>
      </c>
      <c r="P37" s="9">
        <v>9.7500000000000003E-2</v>
      </c>
      <c r="Q37" s="9">
        <v>7.9976938572158637E-2</v>
      </c>
      <c r="R37" s="9">
        <v>0.17747693857215863</v>
      </c>
      <c r="S37" s="16">
        <v>4</v>
      </c>
      <c r="T37" s="16">
        <v>0</v>
      </c>
      <c r="U37" s="7">
        <v>0</v>
      </c>
      <c r="V37" s="18">
        <v>239952</v>
      </c>
      <c r="W37" s="7">
        <v>639000</v>
      </c>
      <c r="X37" s="6">
        <v>90.062405451631236</v>
      </c>
      <c r="Y37" s="18"/>
    </row>
    <row r="38" spans="1:25" x14ac:dyDescent="0.25">
      <c r="A38" s="3" t="s">
        <v>284</v>
      </c>
      <c r="B38" s="4" t="s">
        <v>284</v>
      </c>
      <c r="C38" s="4" t="s">
        <v>2</v>
      </c>
      <c r="D38" s="3" t="s">
        <v>285</v>
      </c>
      <c r="E38" s="3" t="s">
        <v>238</v>
      </c>
      <c r="F38" s="3">
        <v>8486</v>
      </c>
      <c r="G38" s="3" t="s">
        <v>16</v>
      </c>
      <c r="H38" s="3">
        <v>2520</v>
      </c>
      <c r="I38" s="5" t="s">
        <v>47</v>
      </c>
      <c r="J38" s="6">
        <v>31.68</v>
      </c>
      <c r="K38" s="7">
        <v>79833.600000000006</v>
      </c>
      <c r="L38" s="8">
        <v>7.4999999999999997E-2</v>
      </c>
      <c r="M38" s="7">
        <v>73846.080000000002</v>
      </c>
      <c r="N38" s="8">
        <v>0.16000000000000003</v>
      </c>
      <c r="O38" s="7">
        <v>62030.707199999997</v>
      </c>
      <c r="P38" s="9">
        <v>9.7500000000000003E-2</v>
      </c>
      <c r="Q38" s="9">
        <v>7.9977194500000001E-2</v>
      </c>
      <c r="R38" s="9">
        <v>0.17747719449999999</v>
      </c>
      <c r="S38" s="16">
        <v>4</v>
      </c>
      <c r="T38" s="16">
        <v>0</v>
      </c>
      <c r="U38" s="7">
        <v>0</v>
      </c>
      <c r="V38" s="18">
        <v>135776</v>
      </c>
      <c r="W38" s="7">
        <v>350000</v>
      </c>
      <c r="X38" s="6">
        <v>138.69590439125406</v>
      </c>
      <c r="Y38" s="18"/>
    </row>
    <row r="39" spans="1:25" x14ac:dyDescent="0.25">
      <c r="A39" s="3" t="s">
        <v>286</v>
      </c>
      <c r="B39" s="4" t="s">
        <v>286</v>
      </c>
      <c r="C39" s="4" t="s">
        <v>2</v>
      </c>
      <c r="D39" s="3" t="s">
        <v>287</v>
      </c>
      <c r="E39" s="3" t="s">
        <v>238</v>
      </c>
      <c r="F39" s="3">
        <v>7246</v>
      </c>
      <c r="G39" s="3" t="s">
        <v>18</v>
      </c>
      <c r="H39" s="3">
        <v>2660</v>
      </c>
      <c r="I39" s="5" t="s">
        <v>47</v>
      </c>
      <c r="J39" s="6">
        <v>29.403000000000009</v>
      </c>
      <c r="K39" s="7">
        <v>78211.980000000025</v>
      </c>
      <c r="L39" s="8">
        <v>0.05</v>
      </c>
      <c r="M39" s="7">
        <v>74301.381000000023</v>
      </c>
      <c r="N39" s="8">
        <v>0.27500000000000002</v>
      </c>
      <c r="O39" s="7">
        <v>53868.501225000015</v>
      </c>
      <c r="P39" s="9">
        <v>8.7499999999999994E-2</v>
      </c>
      <c r="Q39" s="9">
        <v>7.9977194500000001E-2</v>
      </c>
      <c r="R39" s="9">
        <v>0.16747719449999998</v>
      </c>
      <c r="S39" s="16">
        <v>6</v>
      </c>
      <c r="T39" s="16">
        <v>0</v>
      </c>
      <c r="U39" s="7">
        <v>0</v>
      </c>
      <c r="V39" s="18">
        <v>115936</v>
      </c>
      <c r="W39" s="7">
        <v>322000</v>
      </c>
      <c r="X39" s="6">
        <v>120.91984410450588</v>
      </c>
      <c r="Y39" s="18"/>
    </row>
    <row r="40" spans="1:25" x14ac:dyDescent="0.25">
      <c r="A40" s="3" t="s">
        <v>288</v>
      </c>
      <c r="B40" s="4" t="s">
        <v>288</v>
      </c>
      <c r="C40" s="4" t="s">
        <v>2</v>
      </c>
      <c r="D40" s="3" t="s">
        <v>289</v>
      </c>
      <c r="E40" s="3" t="s">
        <v>238</v>
      </c>
      <c r="F40" s="3">
        <v>0</v>
      </c>
      <c r="G40" s="3" t="s">
        <v>15</v>
      </c>
      <c r="H40" s="3">
        <v>420</v>
      </c>
      <c r="I40" s="5" t="s">
        <v>47</v>
      </c>
      <c r="J40" s="6">
        <v>31.68</v>
      </c>
      <c r="K40" s="7">
        <v>13305.6</v>
      </c>
      <c r="L40" s="8">
        <v>0.05</v>
      </c>
      <c r="M40" s="7">
        <v>12640.32</v>
      </c>
      <c r="N40" s="8">
        <v>0.2</v>
      </c>
      <c r="O40" s="7">
        <v>10112.255999999999</v>
      </c>
      <c r="P40" s="9">
        <v>8.5000000000000006E-2</v>
      </c>
      <c r="Q40" s="9">
        <v>7.997578568190386E-2</v>
      </c>
      <c r="R40" s="9">
        <v>0.16497578568190385</v>
      </c>
      <c r="S40" s="16">
        <v>4</v>
      </c>
      <c r="T40" s="16">
        <v>0</v>
      </c>
      <c r="U40" s="7">
        <v>0</v>
      </c>
      <c r="V40" s="18">
        <v>0</v>
      </c>
      <c r="W40" s="7">
        <v>61000</v>
      </c>
      <c r="X40" s="6">
        <v>145.94141740548156</v>
      </c>
      <c r="Y40" s="18"/>
    </row>
    <row r="41" spans="1:25" x14ac:dyDescent="0.25">
      <c r="A41" s="3" t="s">
        <v>290</v>
      </c>
      <c r="B41" s="4" t="s">
        <v>291</v>
      </c>
      <c r="C41" s="4" t="s">
        <v>30</v>
      </c>
      <c r="D41" s="3" t="s">
        <v>292</v>
      </c>
      <c r="E41" s="3" t="s">
        <v>238</v>
      </c>
      <c r="F41" s="3">
        <v>10078</v>
      </c>
      <c r="G41" s="3" t="s">
        <v>15</v>
      </c>
      <c r="H41" s="3">
        <v>4801</v>
      </c>
      <c r="I41" s="5" t="s">
        <v>48</v>
      </c>
      <c r="J41" s="6">
        <v>29.040000000000006</v>
      </c>
      <c r="K41" s="7">
        <v>139421.04000000004</v>
      </c>
      <c r="L41" s="8">
        <v>0.05</v>
      </c>
      <c r="M41" s="7">
        <v>132449.98800000004</v>
      </c>
      <c r="N41" s="8">
        <v>0.18000000000000002</v>
      </c>
      <c r="O41" s="7">
        <v>108608.99016000004</v>
      </c>
      <c r="P41" s="9">
        <v>7.7499999999999999E-2</v>
      </c>
      <c r="Q41" s="9">
        <v>7.9977194500000001E-2</v>
      </c>
      <c r="R41" s="9">
        <v>0.1574771945</v>
      </c>
      <c r="S41" s="16">
        <v>4</v>
      </c>
      <c r="T41" s="16">
        <v>0</v>
      </c>
      <c r="U41" s="7">
        <v>0</v>
      </c>
      <c r="V41" s="18">
        <v>161248</v>
      </c>
      <c r="W41" s="7">
        <v>690000</v>
      </c>
      <c r="X41" s="6">
        <v>143.65356248456666</v>
      </c>
      <c r="Y41" s="18"/>
    </row>
    <row r="42" spans="1:25" x14ac:dyDescent="0.25">
      <c r="A42" s="3" t="s">
        <v>293</v>
      </c>
      <c r="B42" s="4" t="s">
        <v>293</v>
      </c>
      <c r="C42" s="4" t="s">
        <v>2</v>
      </c>
      <c r="D42" s="3" t="s">
        <v>294</v>
      </c>
      <c r="E42" s="3" t="s">
        <v>238</v>
      </c>
      <c r="F42" s="3">
        <v>5023</v>
      </c>
      <c r="G42" s="3" t="s">
        <v>19</v>
      </c>
      <c r="H42" s="3">
        <v>917</v>
      </c>
      <c r="I42" s="5" t="s">
        <v>47</v>
      </c>
      <c r="J42" s="6">
        <v>31.103999999999996</v>
      </c>
      <c r="K42" s="7">
        <v>28522.367999999995</v>
      </c>
      <c r="L42" s="8">
        <v>0.05</v>
      </c>
      <c r="M42" s="7">
        <v>27096.249599999996</v>
      </c>
      <c r="N42" s="8">
        <v>0.16000000000000003</v>
      </c>
      <c r="O42" s="7">
        <v>22760.84966399999</v>
      </c>
      <c r="P42" s="9">
        <v>9.5000000000000001E-2</v>
      </c>
      <c r="Q42" s="9">
        <v>7.9977194500000001E-2</v>
      </c>
      <c r="R42" s="9">
        <v>0.17497719449999999</v>
      </c>
      <c r="S42" s="16">
        <v>4</v>
      </c>
      <c r="T42" s="16">
        <v>1355</v>
      </c>
      <c r="U42" s="7">
        <v>21680</v>
      </c>
      <c r="V42" s="18">
        <v>80368</v>
      </c>
      <c r="W42" s="7">
        <v>152000</v>
      </c>
      <c r="X42" s="6">
        <v>141.8527258419382</v>
      </c>
      <c r="Y42" s="18"/>
    </row>
    <row r="43" spans="1:25" x14ac:dyDescent="0.25">
      <c r="A43" s="3" t="s">
        <v>295</v>
      </c>
      <c r="B43" s="4" t="s">
        <v>295</v>
      </c>
      <c r="C43" s="4" t="s">
        <v>2</v>
      </c>
      <c r="D43" s="3" t="s">
        <v>296</v>
      </c>
      <c r="E43" s="3" t="s">
        <v>238</v>
      </c>
      <c r="F43" s="3">
        <v>2215</v>
      </c>
      <c r="G43" s="3" t="s">
        <v>15</v>
      </c>
      <c r="H43" s="3">
        <v>693</v>
      </c>
      <c r="I43" s="5" t="s">
        <v>47</v>
      </c>
      <c r="J43" s="6">
        <v>34.559999999999995</v>
      </c>
      <c r="K43" s="7">
        <v>23950.080000000002</v>
      </c>
      <c r="L43" s="8">
        <v>0.05</v>
      </c>
      <c r="M43" s="7">
        <v>22752.575999999997</v>
      </c>
      <c r="N43" s="8">
        <v>0.16000000000000003</v>
      </c>
      <c r="O43" s="7">
        <v>19112.163839999997</v>
      </c>
      <c r="P43" s="9">
        <v>8.5000000000000006E-2</v>
      </c>
      <c r="Q43" s="9">
        <v>7.9977997588701347E-2</v>
      </c>
      <c r="R43" s="9">
        <v>0.16497799758870135</v>
      </c>
      <c r="S43" s="16">
        <v>4</v>
      </c>
      <c r="T43" s="16">
        <v>0</v>
      </c>
      <c r="U43" s="7">
        <v>0</v>
      </c>
      <c r="V43" s="18">
        <v>35440</v>
      </c>
      <c r="W43" s="7">
        <v>116000</v>
      </c>
      <c r="X43" s="6">
        <v>167.16701865151475</v>
      </c>
      <c r="Y43" s="18"/>
    </row>
    <row r="44" spans="1:25" x14ac:dyDescent="0.25">
      <c r="A44" s="3" t="s">
        <v>297</v>
      </c>
      <c r="B44" s="4" t="s">
        <v>298</v>
      </c>
      <c r="C44" s="4" t="s">
        <v>202</v>
      </c>
      <c r="D44" s="3" t="s">
        <v>299</v>
      </c>
      <c r="E44" s="3" t="s">
        <v>238</v>
      </c>
      <c r="F44" s="3">
        <v>8081</v>
      </c>
      <c r="G44" s="3" t="s">
        <v>22</v>
      </c>
      <c r="H44" s="3">
        <v>1818</v>
      </c>
      <c r="I44" s="5" t="s">
        <v>47</v>
      </c>
      <c r="J44" s="6">
        <v>43.56</v>
      </c>
      <c r="K44" s="7">
        <v>79192.08</v>
      </c>
      <c r="L44" s="8">
        <v>0.05</v>
      </c>
      <c r="M44" s="7">
        <v>75232.475999999995</v>
      </c>
      <c r="N44" s="8">
        <v>0.22500000000000001</v>
      </c>
      <c r="O44" s="7">
        <v>58305.168899999997</v>
      </c>
      <c r="P44" s="9">
        <v>8.7499999999999994E-2</v>
      </c>
      <c r="Q44" s="9">
        <v>7.9977194500000001E-2</v>
      </c>
      <c r="R44" s="9">
        <v>0.16747719449999998</v>
      </c>
      <c r="S44" s="16">
        <v>6</v>
      </c>
      <c r="T44" s="16">
        <v>0</v>
      </c>
      <c r="U44" s="7">
        <v>0</v>
      </c>
      <c r="V44" s="18">
        <v>129296</v>
      </c>
      <c r="W44" s="7">
        <v>348000</v>
      </c>
      <c r="X44" s="6">
        <v>191.49502770062227</v>
      </c>
      <c r="Y44" s="18"/>
    </row>
    <row r="45" spans="1:25" x14ac:dyDescent="0.25">
      <c r="A45" s="3" t="s">
        <v>300</v>
      </c>
      <c r="B45" s="4" t="s">
        <v>300</v>
      </c>
      <c r="C45" s="4" t="s">
        <v>2</v>
      </c>
      <c r="D45" s="3" t="s">
        <v>301</v>
      </c>
      <c r="E45" s="3" t="s">
        <v>302</v>
      </c>
      <c r="F45" s="3">
        <v>11833</v>
      </c>
      <c r="G45" s="3" t="s">
        <v>118</v>
      </c>
      <c r="H45" s="3">
        <v>2225</v>
      </c>
      <c r="I45" s="5" t="s">
        <v>47</v>
      </c>
      <c r="J45" s="6">
        <v>24</v>
      </c>
      <c r="K45" s="7">
        <v>53400</v>
      </c>
      <c r="L45" s="8">
        <v>0.05</v>
      </c>
      <c r="M45" s="7">
        <v>50730</v>
      </c>
      <c r="N45" s="8">
        <v>0.2</v>
      </c>
      <c r="O45" s="7">
        <v>40584</v>
      </c>
      <c r="P45" s="9">
        <v>8.7499999999999994E-2</v>
      </c>
      <c r="Q45" s="9">
        <v>8.1673863250000006E-2</v>
      </c>
      <c r="R45" s="9">
        <v>0.16917386325</v>
      </c>
      <c r="S45" s="16">
        <v>4</v>
      </c>
      <c r="T45" s="16">
        <v>2933</v>
      </c>
      <c r="U45" s="7">
        <v>46928</v>
      </c>
      <c r="V45" s="18">
        <v>189328</v>
      </c>
      <c r="W45" s="7">
        <v>287000</v>
      </c>
      <c r="X45" s="6">
        <v>107.81807336896648</v>
      </c>
      <c r="Y45" s="18"/>
    </row>
    <row r="46" spans="1:25" x14ac:dyDescent="0.25">
      <c r="A46" s="3" t="s">
        <v>303</v>
      </c>
      <c r="B46" s="4" t="s">
        <v>304</v>
      </c>
      <c r="C46" s="4" t="s">
        <v>305</v>
      </c>
      <c r="D46" s="3" t="s">
        <v>306</v>
      </c>
      <c r="E46" s="3" t="s">
        <v>302</v>
      </c>
      <c r="F46" s="3">
        <v>27842</v>
      </c>
      <c r="G46" s="3" t="s">
        <v>15</v>
      </c>
      <c r="H46" s="3">
        <v>11700</v>
      </c>
      <c r="I46" s="5" t="s">
        <v>80</v>
      </c>
      <c r="J46" s="6">
        <v>19.008000000000006</v>
      </c>
      <c r="K46" s="7">
        <v>222393.60000000009</v>
      </c>
      <c r="L46" s="8">
        <v>0.05</v>
      </c>
      <c r="M46" s="7">
        <v>211273.92000000007</v>
      </c>
      <c r="N46" s="8">
        <v>0.24</v>
      </c>
      <c r="O46" s="7">
        <v>160568.17920000007</v>
      </c>
      <c r="P46" s="9">
        <v>0.1</v>
      </c>
      <c r="Q46" s="9">
        <v>8.1673984571300193E-2</v>
      </c>
      <c r="R46" s="9">
        <v>0.18167398457130016</v>
      </c>
      <c r="S46" s="16">
        <v>4</v>
      </c>
      <c r="T46" s="16">
        <v>0</v>
      </c>
      <c r="U46" s="7">
        <v>0</v>
      </c>
      <c r="V46" s="18">
        <v>415244</v>
      </c>
      <c r="W46" s="7">
        <v>884000</v>
      </c>
      <c r="X46" s="6">
        <v>75.540678168006721</v>
      </c>
      <c r="Y46" s="18"/>
    </row>
    <row r="47" spans="1:25" x14ac:dyDescent="0.25">
      <c r="A47" s="3" t="s">
        <v>307</v>
      </c>
      <c r="B47" s="4" t="s">
        <v>307</v>
      </c>
      <c r="C47" s="4" t="s">
        <v>2</v>
      </c>
      <c r="D47" s="3" t="s">
        <v>308</v>
      </c>
      <c r="E47" s="3" t="s">
        <v>302</v>
      </c>
      <c r="F47" s="3">
        <v>7933</v>
      </c>
      <c r="G47" s="3" t="s">
        <v>14</v>
      </c>
      <c r="H47" s="3">
        <v>3850</v>
      </c>
      <c r="I47" s="5" t="s">
        <v>47</v>
      </c>
      <c r="J47" s="6">
        <v>29.040000000000006</v>
      </c>
      <c r="K47" s="7">
        <v>111804.00000000004</v>
      </c>
      <c r="L47" s="8">
        <v>0.05</v>
      </c>
      <c r="M47" s="7">
        <v>106213.80000000005</v>
      </c>
      <c r="N47" s="8">
        <v>0.2</v>
      </c>
      <c r="O47" s="7">
        <v>84971.040000000023</v>
      </c>
      <c r="P47" s="9">
        <v>8.7499999999999994E-2</v>
      </c>
      <c r="Q47" s="9">
        <v>8.1673863250000006E-2</v>
      </c>
      <c r="R47" s="9">
        <v>0.16917386325</v>
      </c>
      <c r="S47" s="16">
        <v>4</v>
      </c>
      <c r="T47" s="16">
        <v>0</v>
      </c>
      <c r="U47" s="7">
        <v>0</v>
      </c>
      <c r="V47" s="18">
        <v>126928</v>
      </c>
      <c r="W47" s="7">
        <v>502000</v>
      </c>
      <c r="X47" s="6">
        <v>130.45986877644947</v>
      </c>
      <c r="Y47" s="18"/>
    </row>
    <row r="48" spans="1:25" x14ac:dyDescent="0.25">
      <c r="A48" s="3" t="s">
        <v>309</v>
      </c>
      <c r="B48" s="4" t="s">
        <v>310</v>
      </c>
      <c r="C48" s="4" t="s">
        <v>311</v>
      </c>
      <c r="D48" s="3" t="s">
        <v>312</v>
      </c>
      <c r="E48" s="3" t="s">
        <v>302</v>
      </c>
      <c r="F48" s="3">
        <v>16771</v>
      </c>
      <c r="G48" s="3" t="s">
        <v>20</v>
      </c>
      <c r="H48" s="3">
        <v>7050</v>
      </c>
      <c r="I48" s="5" t="s">
        <v>47</v>
      </c>
      <c r="J48" s="6">
        <v>30.250000000000007</v>
      </c>
      <c r="K48" s="7">
        <v>213262.50000000009</v>
      </c>
      <c r="L48" s="8">
        <v>0.05</v>
      </c>
      <c r="M48" s="7">
        <v>202599.37500000009</v>
      </c>
      <c r="N48" s="8">
        <v>0.2</v>
      </c>
      <c r="O48" s="7">
        <v>162079.50000000006</v>
      </c>
      <c r="P48" s="9">
        <v>8.7499999999999994E-2</v>
      </c>
      <c r="Q48" s="9">
        <v>8.1674693243630789E-2</v>
      </c>
      <c r="R48" s="9">
        <v>0.16917469324363077</v>
      </c>
      <c r="S48" s="16">
        <v>4</v>
      </c>
      <c r="T48" s="16">
        <v>0</v>
      </c>
      <c r="U48" s="7">
        <v>0</v>
      </c>
      <c r="V48" s="18">
        <v>268336</v>
      </c>
      <c r="W48" s="7">
        <v>958000</v>
      </c>
      <c r="X48" s="6">
        <v>135.89502991970434</v>
      </c>
      <c r="Y48" s="18"/>
    </row>
    <row r="49" spans="1:25" x14ac:dyDescent="0.25">
      <c r="A49" s="3" t="s">
        <v>313</v>
      </c>
      <c r="B49" s="4" t="s">
        <v>314</v>
      </c>
      <c r="C49" s="4" t="s">
        <v>30</v>
      </c>
      <c r="D49" s="3" t="s">
        <v>315</v>
      </c>
      <c r="E49" s="3" t="s">
        <v>302</v>
      </c>
      <c r="F49" s="3">
        <v>7705</v>
      </c>
      <c r="G49" s="3" t="s">
        <v>18</v>
      </c>
      <c r="H49" s="3">
        <v>2136</v>
      </c>
      <c r="I49" s="5" t="s">
        <v>47</v>
      </c>
      <c r="J49" s="6">
        <v>29.700000000000003</v>
      </c>
      <c r="K49" s="7">
        <v>63439.199999999997</v>
      </c>
      <c r="L49" s="8">
        <v>0.05</v>
      </c>
      <c r="M49" s="7">
        <v>60267.240000000005</v>
      </c>
      <c r="N49" s="8">
        <v>0.25</v>
      </c>
      <c r="O49" s="7">
        <v>45200.430000000008</v>
      </c>
      <c r="P49" s="9">
        <v>8.7499999999999994E-2</v>
      </c>
      <c r="Q49" s="9">
        <v>8.1673863250000006E-2</v>
      </c>
      <c r="R49" s="9">
        <v>0.16917386325</v>
      </c>
      <c r="S49" s="16">
        <v>6</v>
      </c>
      <c r="T49" s="16">
        <v>0</v>
      </c>
      <c r="U49" s="7">
        <v>0</v>
      </c>
      <c r="V49" s="18">
        <v>123280</v>
      </c>
      <c r="W49" s="7">
        <v>267000</v>
      </c>
      <c r="X49" s="6">
        <v>125.085811681965</v>
      </c>
      <c r="Y49" s="18"/>
    </row>
    <row r="50" spans="1:25" ht="30" x14ac:dyDescent="0.25">
      <c r="A50" s="3" t="s">
        <v>316</v>
      </c>
      <c r="B50" s="4" t="s">
        <v>317</v>
      </c>
      <c r="C50" s="4" t="s">
        <v>318</v>
      </c>
      <c r="D50" s="3" t="s">
        <v>319</v>
      </c>
      <c r="E50" s="3" t="s">
        <v>302</v>
      </c>
      <c r="F50" s="3">
        <v>23702</v>
      </c>
      <c r="G50" s="3" t="s">
        <v>20</v>
      </c>
      <c r="H50" s="3">
        <v>3527</v>
      </c>
      <c r="I50" s="5" t="s">
        <v>47</v>
      </c>
      <c r="J50" s="6">
        <v>36</v>
      </c>
      <c r="K50" s="7">
        <v>126972</v>
      </c>
      <c r="L50" s="8">
        <v>0.05</v>
      </c>
      <c r="M50" s="7">
        <v>120623.4</v>
      </c>
      <c r="N50" s="8">
        <v>0.2</v>
      </c>
      <c r="O50" s="7">
        <v>96498.72</v>
      </c>
      <c r="P50" s="9">
        <v>8.7499999999999994E-2</v>
      </c>
      <c r="Q50" s="9">
        <v>8.1673863250000006E-2</v>
      </c>
      <c r="R50" s="9">
        <v>0.16917386325</v>
      </c>
      <c r="S50" s="16">
        <v>4</v>
      </c>
      <c r="T50" s="16">
        <v>9594</v>
      </c>
      <c r="U50" s="7">
        <v>153504</v>
      </c>
      <c r="V50" s="18">
        <v>379232</v>
      </c>
      <c r="W50" s="7">
        <v>724000</v>
      </c>
      <c r="X50" s="6">
        <v>161.72711005344971</v>
      </c>
      <c r="Y50" s="18"/>
    </row>
  </sheetData>
  <phoneticPr fontId="2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A I Q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U v b p M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x 0 z M 0 t 9 A z s N G H C d r 4 Z u Y h F B g B H Q y S R R K 0 c S 7 N K S k t S r V L z d M N D b b R h 3 F t 9 K F + s A M A A A D / / w M A U E s D B B Q A A g A I A A A A I Q C + E c w X E Q s A A E Q 9 A A A T A A A A R m 9 y b X V s Y X M v U 2 V j d G l v b j E u b e w b a 2 / b O P J 7 g f 0 P h L o F b M D n x G 2 2 2 + 2 i B / i V x F v H N m w 3 x V 4 2 M B i J T t T K o i H J a X J B / v s N S T 3 4 k u O 8 N u l 1 8 y E 2 h 9 R w h p z 3 y D F x E 5 + G a C I + G 7 + / e B G f 4 Y h 4 q B k E A x q O S T w b 9 Q Z 9 c k 4 C 9 A E F J P n p B Y K / C V 1 F L g F I 9 8 I l Q f 0 z j b 6 e U P q 1 s u s H p N 6 m Y U L C J K 4 4 e + / / M v F 0 S I L 9 I K 5 f B P G F U 6 2 h c B U E N Z R E K 1 K t C e z i A V g f z 6 b 4 J G D 7 i A 2 v j n o J W X x w i g V O 7 a M f e h 8 c v s 4 5 v j 7 q 4 A Q f p 3 h e O u 0 z H J 4 C N 9 P L J X E A D V 9 W n 0 Y 4 j O c 0 W r R p s F q E b D K u 6 J v W r q 6 c j + Q S A A 5 Q B 0 t Q Q i 6 S 6 x q 6 c m y w d r 8 5 m R j Q p u d F J I 4 N + P D z o G E A p / R b G J / 5 S 5 j o h c n b n T o j j M 8 M W v s d c z m + Q B 0 / T i L f T c x H 2 s O D w 2 b f h A 9 b f 1 r h n c / d v n W i O R r 3 m 4 O O d a L V 7 + x Z J 6 b D q Y 2 k 8 a A 7 R n 0 + x 3 n B 4 S W f + Q 8 N / f D U 4 H A w n H b V Y 7 q u / v T C D 6 2 3 a x F d f p k j E s E 1 / n 3 C u x f R 1 Z J 4 r U s h P C U S r K 2 y i 3 H B q x V p K c e R T 6 M / C Y 4 O c f B Y / C t 7 P L P T a N M F P J B S e m f G u T b O F F x r + F T W l X C p r L m J R w t C h c P F L 4 1 f 7 8 Z b I 0 7 Q C M c x i p c R w V 5 8 R k g S / / V 6 + / V b B J e 5 w t w h H F C P B A I 6 y 6 E c O I O N 1 5 3 E t P F u t o 9 D e k 4 i + z m w g + 1 1 1 t t t s J u c z d D z 2 c Y 4 Q M J U F z Y c V g h Q x d i w h p x W 4 J 1 O d s F 0 E O y e I X + O j g b j 5 j E 8 v I 2 S M x K i o 7 0 W D I F D I m a q + c 5 j E u I F 3 5 s h j 4 s N x U Q K r q w h k T k O 0 B r E 7 P N w 2 b 1 A l V e I z l F 3 r 1 d F T e / L K k 6 I B 5 Q 5 r + C q l n W H W 7 r + + x Y a s z N G / 0 I H O P p K m E U v o A 4 Y P o n C B f D q o S F w E p l 0 T k g A z r y g U 2 e o J r k 1 R 7 h Q 5 L Q D E A j C v x Y u S / c w T h + H X n 1 K E + C V H 6 4 z W Z 2 4 7 M n X b N A L z 0 m c L E D O O N H c n g O 2 L 2 j M Q D 9 v i U d G e z 3 2 c b j V Z h 9 d M U q P A r 4 N h h z Q x k u G h G R U 9 C n m Z 8 Y + G S 9 4 q Z 4 P Q w V y D 0 L N a E R N E G w d x q R Y 4 O M M Z D A G E S d e r N j 1 2 X U e H K K t l E + u H C M c J T 7 A 8 2 U m F F j F M Q 2 d Q g K V e 6 O R R y K 7 b P E p + d J s d / x o V 5 e r y z + X W F y i G m u Y t y e b 4 9 C j 8 d N Y Y 7 H 3 Y 9 v j D a 2 i a Y o 1 W / i y E s y r h T 1 8 x m Y w D b l 5 U A 4 S c e o L t V b U B p z I j 6 w e Z d L R K H e a Z X b t K j v L z G w q 2 J c B d u G h b h T R S J E 9 P s H B n D T L P b P 0 Q U 7 k n K 6 T p X C x N M x u O x 1 K c p B C N D F I o Y o 0 p D B D G r I d h R i k o 0 w 2 x K i r z B W S k l E 3 l K d l u e l q e i P j t M m K O Z X f d M 6 o L j n p h C 5 A K d i Q o x R u F 6 f S S c l z d p 1 r 3 f S q A l A Y 3 j 0 c T x J u D D W z + D S 2 u C B n b U p U R v R s w j Y 0 k 6 O y 9 V k K w R 8 z b f Y o o g s K s S b a B 1 6 I r D j p T A q v 3 E B Q D R 2 l D 0 B W N H F x g K P 4 A 2 P o + K 4 6 a l B W q q O N 7 X K d N Z U 0 r a o U m p i H Q 5 I W p x W W H B T h + d x 3 w V 6 s w k T G T q M Q T F S f y s C 8 T l F i N / S o a 6 3 x 4 C E Z 8 K T v z O F 9 P 1 R Y 4 + P 3 2 g n w l S 0 M S Y x u D 9 j E 8 H B s h c P p R / y O 9 Y n e Y L f / C e 1 i N 6 G R b U 7 V 0 X x K j i r X 2 M X e Y h k N w D R L o A 6 J 3 c h f a r R k V R 9 5 L C N K P U U 2 O 2 4 q t j H 6 j O M z 2 T 5 R 6 g 2 X W 8 w i K + a s u U r o h E T n v k t a + F I + V e a C T N l i t Y 5 W I N 9 T d z 5 n V d N z g t i c j D p I 2 p 1 P 8 s P 5 k c e K F S Y L z v s r W Y R d V x 5 O 4 C o I m v j / J f Z 7 K Z u i r j B W x k y e r 5 p T B 8 T z c c h q C 8 s 6 d 1 6 o w r a o 2 s k B N 2 e l R Y N T V 4 M w A n S Q u D Q N u r s 1 1 i A w q n P y S q i 7 r e u S o 0 2 Q 2 C 9 E U d p 7 O T C 2 5 t M y g E g O C P a I I g p p 4 S z V m 4 N D x f O L k q Z t f Q n T O r 6 m j K 8 / l J V j T A K f z F U u f q m 3 m 5 P u Y K h D N U v D Y Y J D n S G Y 2 r E i 2 b E g 2 S l H 8 s a K 5 I 0 F y Z s S J B M M D q e j W j w O g z N y t T O F g E A L W D r U X f G 8 d 7 B a n J B I U 3 2 W s T B c R p j F z 5 9 b A G O K 7 8 1 r 0 z o 9 m i N j I s 1 r m v p C k C w f 1 P V S N q O D w 2 a / 1 0 H j b n M y H G h m c i J j H R 4 c d A d T B c R j 4 n d v T d C v J u i d C f r N A P 2 2 n U d s e S w A c V X C E + U x / S b n A i I j Y 8 C K G T C k l b r K U e a i W b E u + 1 6 9 c 9 a n 0 W J N + t Z U T S Q 3 o L g 0 w + + l P k k 3 N P c t O d h 4 L a L f f Y i h g v h Z R L 6 C l D V B r 5 X W k o D X u v a h g t 0 1 h G w S 6 N 6 m M G 0 N d J + 8 N A 0 K w O n 4 F P p J D E a Q j 0 v 1 t 1 R 9 t W q K 4 M a u v Q + i v I 9 Y t 5 Y C U y n K U 8 4 H x m N y L k b w f + C f n i W I Q S F e W y 1 x 6 F 6 i b M 1 I x I J i O w B w A 9 n q T T t N 9 u B t S j 9 r S j Z A x n 3 r 0 r e x N L 3 Q W 7 H j x M E T V T k l A t Y Y m U e v b x Z F T a 1 c x R 3 w D 9 j z K R o H k u Z 8 L z 2 E x y 2 J i g v r r J a B D 8 k Y k W 6 L H a 8 f u k l 5 P R T l 9 2 X X U w l r o a Q H q y D x 5 3 j h B 5 d P o 6 Q S A c + 5 H 3 F P 1 Z U u + R Z v F 9 l 0 U q r 0 j g j w H y b 4 V C Q M 9 1 B 9 h a a / Q e 8 n y c r z K U f R a I 2 5 f o i P N + J j R 3 w c 0 B O Q t 3 2 6 I C O Q L E 4 G X S w 2 N h 3 8 F t B D m o w 1 y s 8 8 / + N H 7 4 N V F A O D 7 E i e R Q i f 0 r P u t b y C 4 g 0 j + T V P P F Q 8 f y N R m 0 T 1 m 4 S 8 l l h + 0 5 R 1 w 7 B d j 3 e t p q p F P C V 8 5 + P v 4 v W Q z m j / p W o 7 F B 5 E + E z C F d k 6 I d 5 W m I f Y 3 T i p Z 6 r P v x 9 i l 0 f c o l B 6 s R R f H k r 7 W 8 L c P 6 7 y T 5 b E f b p o O t v 9 / / k t r s 3 f t V m T L a u q I J p R F p 3 I + k 6 S b q j t I 6 P J V D S S 8 v c M N G W S W 1 V a / 8 j Q M 6 O T p L a Q 1 N 6 R 2 T Q y u k V m m 8 j a H 7 I 1 h k L w 5 e D B Z z F x 4 U B x d D m L Q P F m Y Z p f l 0 x 7 w P h s n q w J M 1 J L m H Z 7 u O H g C 0 h A v + 1 F o N p Z p M 9 a F L 7 g G / T 0 K 5 z y Z I l d A Z A z f a 3 3 l D e d 8 m 6 T 1 g a S + z 9 G 4 0 f q + G i t H q X H k z V 3 t K a N p V t j a 9 N Y Y 6 P U k C m Z l d y H k R o w c u d l s 2 z s h j d 3 j O l s h 7 o + W x Z T q 2 t + r t 7 a j v d C F x x / 2 k S B A T P h G U v 2 / P o x X 6 E p a S j d o U q j 9 Y 7 s T S O 5 W 6 S 2 i W z P i M Z Q 2 h E q W k F a D 0 h p / t i 6 P l q 7 R + n z 2 B o 8 W m d H a e n Y e j l K E 0 f t 3 q h t G 0 u / x t 6 o s X V o l N a M 0 p N R m z F G F 8 Z s v + R 9 l 7 z h c n 2 H 2 M 9 0 W D / q a 8 T / l J R u K C m 1 a J L Q h Z a q i M k + j p N B e V m p Y Y 1 R Z X x S h L p a L M A / W w N U s S V o y g l E F p W r 9 N c I t f Q 9 2 F r 5 G 0 4 1 e x + o J h e Y a 3 I h q 7 Y m T a 7 l U b R 0 S O l P Q 7 T T 4 d C K o F 9 9 P + W a v 3 q U W l X 1 8 n j Q 2 Q e 5 r c N Z V I 7 k W Y g 0 x Y + S Q m 5 7 u O 6 9 Z N o J 3 n 9 J 4 B p J n h 6 m 1 0 O / 8 e C s M q s q P 4 u S K O 9 e J B H 4 e l a 6 I R c J a s 4 h F 0 Q d s N M L H 7 6 V l p e Y b i p M c 4 Z k j R J k A M 4 6 x 5 m j r M x A 8 t 4 7 V f X 3 V X d 8 p e s G 6 s t P e V v e c 0 K j x M z C A W j r G G t s D p n 9 r D d j l 0 D o F J 5 q 7 x D K m O U 0 L P A T b r S K i / v e J P 4 j W S Z a m R n o R y 6 X D h b t M o 6 K e n I N Y Z Z z g S y W a I f 0 I L + 1 L K l Q B V m V f y A H x d x h F I T Y q i j Z 1 l m 7 k A + O 0 b 9 R A x B E 3 B 6 p p I 1 T m J B 0 f Q v u r h l 1 V e S H 6 R N / U D + 0 8 y L h 1 2 b Y M y y R r f d C S N o 2 E 0 f 9 2 J W f i 5 q y e F e 3 K 5 P w U G 8 v K B p 4 u 7 p F l p W u q V u 0 V 1 E E T j k v X 1 S v j t g x f y g y 2 u P r o 7 S c k Z U K s q l G U W X Y v i 7 q a g W F + U K V J A j I 7 k h Q r 1 N C z o z j V I k B m E Y L Q H 7 / H w A A A P / / A w B Q S w E C L Q A U A A Y A C A A A A C E A K t 2 q Q N I A A A A 3 A Q A A E w A A A A A A A A A A A A A A A A A A A A A A W 0 N v b n R l b n R f V H l w Z X N d L n h t b F B L A Q I t A B Q A A g A I A A A A I Q B S 9 u k z r Q A A A P c A A A A S A A A A A A A A A A A A A A A A A A s D A A B D b 2 5 m a W c v U G F j a 2 F n Z S 5 4 b W x Q S w E C L Q A U A A I A C A A A A C E A v h H M F x E L A A B E P Q A A E w A A A A A A A A A A A A A A A A D o A w A A R m 9 y b X V s Y X M v U 2 V j d G l v b j E u b V B L B Q Y A A A A A A w A D A M I A A A A q D w A A A A A S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Z m F s c 2 U 8 L 0 Z p c m V 3 Y W x s R W 5 h Y m x l Z D 4 8 L 1 B l c m 1 p c 3 N p b 2 5 M a X N 0 P m T 4 A A A A A A A A Q v g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H Y X N T d G F 0 a W 9 u X 1 Z h b H V h d G l v b k 1 v Z G V s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N C 0 y M V Q x O T o 1 M z o x O S 4 2 M T Y 1 M D U y W i I v P j x F b n R y e S B U e X B l P S J G a W x s Q 2 9 s d W 1 u V H l w Z X M i I F Z h b H V l P S J z Q U F B Q U F B Q U F B Q U F B Q U F B P S I v P j x F b n R y e S B U e X B l P S J G a W x s Q 2 9 s d W 1 u T m F t Z X M i I F Z h b H V l P S J z W y Z x d W 9 0 O 0 t l e V B J T i Z x d W 9 0 O y w m c X V v d D t Q S U 5 z J n F 1 b 3 Q 7 L C Z x d W 9 0 O 0 F k Z H J l c 3 M m c X V v d D s s J n F 1 b 3 Q 7 V G F 4 I E R p c 3 R y a W N 0 J n F 1 b 3 Q 7 L C Z x d W 9 0 O 0 N s Y X N z Z X M m c X V v d D s s J n F 1 b 3 Q 7 U 3 V i Y 2 x h c 3 M y J n F 1 b 3 Q 7 L C Z x d W 9 0 O 0 x h b m Q u V G 9 0 Y W w g U 0 Y m c X V v d D s s J n F 1 b 3 Q 7 R 0 J B J n F 1 b 3 Q 7 L C Z x d W 9 0 O 0 1 h c m t l d C B W Y W x 1 Z S Z x d W 9 0 O y w m c X V v d D s y M D I 2 I F B h c n R p Y W w g V m F s d W U m c X V v d D s s J n F 1 b 3 Q 7 M j A y N i B Q Y X J 0 a W F s I F Z h b H V l I F J l Y X N v b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k Z D A x O D E w M y 0 x N G F m L T Q 2 O G E t O T B i Z S 1 k Y m Y z N 2 N i Y j U w M W I i L z 4 8 R W 5 0 c n k g V H l w Z T 0 i U X V l c n l J R C I g V m F s d W U 9 I n M 0 Z m R h N T k 4 Z i 0 1 M W I z L T Q y N G M t O W Y z O S 0 4 Z G R j M G Q 0 N 2 E 5 Y T Q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d h c 1 N 0 Y X R p b 2 5 f V m F s d W F 0 a W 9 u T W 9 k Z W w v Q X V 0 b 1 J l b W 9 2 Z W R D b 2 x 1 b W 5 z M S 5 7 S 2 V 5 U E l O L D B 9 J n F 1 b 3 Q 7 L C Z x d W 9 0 O 1 N l Y 3 R p b 2 4 x L 0 d h c 1 N 0 Y X R p b 2 5 f V m F s d W F 0 a W 9 u T W 9 k Z W w v Q X V 0 b 1 J l b W 9 2 Z W R D b 2 x 1 b W 5 z M S 5 7 U E l O c y w x f S Z x d W 9 0 O y w m c X V v d D t T Z W N 0 a W 9 u M S 9 H Y X N T d G F 0 a W 9 u X 1 Z h b H V h d G l v b k 1 v Z G V s L 0 F 1 d G 9 S Z W 1 v d m V k Q 2 9 s d W 1 u c z E u e 0 F k Z H J l c 3 M s M n 0 m c X V v d D s s J n F 1 b 3 Q 7 U 2 V j d G l v b j E v R 2 F z U 3 R h d G l v b l 9 W Y W x 1 Y X R p b 2 5 N b 2 R l b C 9 B d X R v U m V t b 3 Z l Z E N v b H V t b n M x L n t U Y X g g R G l z d H J p Y 3 Q s M 3 0 m c X V v d D s s J n F 1 b 3 Q 7 U 2 V j d G l v b j E v R 2 F z U 3 R h d G l v b l 9 W Y W x 1 Y X R p b 2 5 N b 2 R l b C 9 B d X R v U m V t b 3 Z l Z E N v b H V t b n M x L n t D b G F z c 2 V z L D R 9 J n F 1 b 3 Q 7 L C Z x d W 9 0 O 1 N l Y 3 R p b 2 4 x L 0 d h c 1 N 0 Y X R p b 2 5 f V m F s d W F 0 a W 9 u T W 9 k Z W w v Q X V 0 b 1 J l b W 9 2 Z W R D b 2 x 1 b W 5 z M S 5 7 U 3 V i Y 2 x h c 3 M y L D V 9 J n F 1 b 3 Q 7 L C Z x d W 9 0 O 1 N l Y 3 R p b 2 4 x L 0 d h c 1 N 0 Y X R p b 2 5 f V m F s d W F 0 a W 9 u T W 9 k Z W w v Q X V 0 b 1 J l b W 9 2 Z W R D b 2 x 1 b W 5 z M S 5 7 T G F u Z C 5 U b 3 R h b C B T R i w 2 f S Z x d W 9 0 O y w m c X V v d D t T Z W N 0 a W 9 u M S 9 H Y X N T d G F 0 a W 9 u X 1 Z h b H V h d G l v b k 1 v Z G V s L 0 F 1 d G 9 S Z W 1 v d m V k Q 2 9 s d W 1 u c z E u e 0 d C Q S w 3 f S Z x d W 9 0 O y w m c X V v d D t T Z W N 0 a W 9 u M S 9 H Y X N T d G F 0 a W 9 u X 1 Z h b H V h d G l v b k 1 v Z G V s L 0 F 1 d G 9 S Z W 1 v d m V k Q 2 9 s d W 1 u c z E u e 0 1 h c m t l d C B W Y W x 1 Z S w 4 f S Z x d W 9 0 O y w m c X V v d D t T Z W N 0 a W 9 u M S 9 H Y X N T d G F 0 a W 9 u X 1 Z h b H V h d G l v b k 1 v Z G V s L 0 F 1 d G 9 S Z W 1 v d m V k Q 2 9 s d W 1 u c z E u e z I w M j Y g U G F y d G l h b C B W Y W x 1 Z S w 5 f S Z x d W 9 0 O y w m c X V v d D t T Z W N 0 a W 9 u M S 9 H Y X N T d G F 0 a W 9 u X 1 Z h b H V h d G l v b k 1 v Z G V s L 0 F 1 d G 9 S Z W 1 v d m V k Q 2 9 s d W 1 u c z E u e z I w M j Y g U G F y d G l h b C B W Y W x 1 Z S B S Z W F z b 2 4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Y X N T d G F 0 a W 9 u X 1 Z h b H V h d G l v b k 1 v Z G V s L 0 F 1 d G 9 S Z W 1 v d m V k Q 2 9 s d W 1 u c z E u e 0 t l e V B J T i w w f S Z x d W 9 0 O y w m c X V v d D t T Z W N 0 a W 9 u M S 9 H Y X N T d G F 0 a W 9 u X 1 Z h b H V h d G l v b k 1 v Z G V s L 0 F 1 d G 9 S Z W 1 v d m V k Q 2 9 s d W 1 u c z E u e 1 B J T n M s M X 0 m c X V v d D s s J n F 1 b 3 Q 7 U 2 V j d G l v b j E v R 2 F z U 3 R h d G l v b l 9 W Y W x 1 Y X R p b 2 5 N b 2 R l b C 9 B d X R v U m V t b 3 Z l Z E N v b H V t b n M x L n t B Z G R y Z X N z L D J 9 J n F 1 b 3 Q 7 L C Z x d W 9 0 O 1 N l Y 3 R p b 2 4 x L 0 d h c 1 N 0 Y X R p b 2 5 f V m F s d W F 0 a W 9 u T W 9 k Z W w v Q X V 0 b 1 J l b W 9 2 Z W R D b 2 x 1 b W 5 z M S 5 7 V G F 4 I E R p c 3 R y a W N 0 L D N 9 J n F 1 b 3 Q 7 L C Z x d W 9 0 O 1 N l Y 3 R p b 2 4 x L 0 d h c 1 N 0 Y X R p b 2 5 f V m F s d W F 0 a W 9 u T W 9 k Z W w v Q X V 0 b 1 J l b W 9 2 Z W R D b 2 x 1 b W 5 z M S 5 7 Q 2 x h c 3 N l c y w 0 f S Z x d W 9 0 O y w m c X V v d D t T Z W N 0 a W 9 u M S 9 H Y X N T d G F 0 a W 9 u X 1 Z h b H V h d G l v b k 1 v Z G V s L 0 F 1 d G 9 S Z W 1 v d m V k Q 2 9 s d W 1 u c z E u e 1 N 1 Y m N s Y X N z M i w 1 f S Z x d W 9 0 O y w m c X V v d D t T Z W N 0 a W 9 u M S 9 H Y X N T d G F 0 a W 9 u X 1 Z h b H V h d G l v b k 1 v Z G V s L 0 F 1 d G 9 S Z W 1 v d m V k Q 2 9 s d W 1 u c z E u e 0 x h b m Q u V G 9 0 Y W w g U 0 Y s N n 0 m c X V v d D s s J n F 1 b 3 Q 7 U 2 V j d G l v b j E v R 2 F z U 3 R h d G l v b l 9 W Y W x 1 Y X R p b 2 5 N b 2 R l b C 9 B d X R v U m V t b 3 Z l Z E N v b H V t b n M x L n t H Q k E s N 3 0 m c X V v d D s s J n F 1 b 3 Q 7 U 2 V j d G l v b j E v R 2 F z U 3 R h d G l v b l 9 W Y W x 1 Y X R p b 2 5 N b 2 R l b C 9 B d X R v U m V t b 3 Z l Z E N v b H V t b n M x L n t N Y X J r Z X Q g V m F s d W U s O H 0 m c X V v d D s s J n F 1 b 3 Q 7 U 2 V j d G l v b j E v R 2 F z U 3 R h d G l v b l 9 W Y W x 1 Y X R p b 2 5 N b 2 R l b C 9 B d X R v U m V t b 3 Z l Z E N v b H V t b n M x L n s y M D I 2 I F B h c n R p Y W w g V m F s d W U s O X 0 m c X V v d D s s J n F 1 b 3 Q 7 U 2 V j d G l v b j E v R 2 F z U 3 R h d G l v b l 9 W Y W x 1 Y X R p b 2 5 N b 2 R l b C 9 B d X R v U m V t b 3 Z l Z E N v b H V t b n M x L n s y M D I 2 I F B h c n R p Y W w g V m F s d W U g U m V h c 2 9 u L D E w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R 2 F z U 3 R h d G l v b l 9 W Y W x 1 Y X R p b 2 5 N b 2 R l b C I v P j w v U 3 R h Y m x l R W 5 0 c m l l c z 4 8 L 0 l 0 Z W 0 + P E l 0 Z W 0 + P E l 0 Z W 1 M b 2 N h d G l v b j 4 8 S X R l b V R 5 c G U + R m 9 y b X V s Y T w v S X R l b V R 5 c G U + P E l 0 Z W 1 Q Y X R o P l N l Y 3 R p b 2 4 x L 0 h v d G V s c 1 9 W Y W x 1 Y X R p b 2 5 N b 2 R l b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Q t M j F U M j A 6 M j Y 6 M T g u O T A w N z M z N F o i L z 4 8 R W 5 0 c n k g V H l w Z T 0 i R m l s b E N v b H V t b l R 5 c G V z I i B W Y W x 1 Z T 0 i c 0 F B Q U F B Q U F B Q U F B Q U F B Q U F B Q U F B Q U F B Q U F B Q U F B Q U E 9 I i 8 + P E V u d H J 5 I F R 5 c G U 9 I k Z p b G x D b 2 x 1 b W 5 O Y W 1 l c y I g V m F s d W U 9 I n N b J n F 1 b 3 Q 7 S 2 V 5 U E l O J n F 1 b 3 Q 7 L C Z x d W 9 0 O 1 B J T n M m c X V v d D s s J n F 1 b 3 Q 7 Q 2 x h c 3 N l c y Z x d W 9 0 O y w m c X V v d D t B Z G R y Z X N z J n F 1 b 3 Q 7 L C Z x d W 9 0 O 1 R h e C B E a X N 0 c m l j d C Z x d W 9 0 O y w m c X V v d D t M Y W 5 k L l R v d G F s I F N G J n F 1 b 3 Q 7 L C Z x d W 9 0 O 1 N 1 Y m N s Y X N z M i Z x d W 9 0 O y w m c X V v d D t J b X B y T m F t Z S Z x d W 9 0 O y w m c X V v d D t Z Z W F y Q m x 0 J n F 1 b 3 Q 7 L C Z x d W 9 0 O 1 V u a X R z I C 8 g S 2 V 5 c y Z x d W 9 0 O y w m c X V v d D t S Z X Y g L y B L Z X k g L y B O a W d o d C A m c X V v d D s s J n F 1 b 3 Q 7 T 2 N j d X B h b m N 5 I C Z x d W 9 0 O y w m c X V v d D t S Z X Y g U G F y J n F 1 b 3 Q 7 L C Z x d W 9 0 O 1 R v d G F s I F J l d i Z x d W 9 0 O y w m c X V v d D t F Q k l U R E E g L y B O T 0 k m c X V v d D s s J n F 1 b 3 Q 7 Q 2 F w I F J h d G U m c X V v d D s s J n F 1 b 3 Q 7 V G F 4 I E x v Y W Q m c X V v d D s s J n F 1 b 3 Q 7 T G 9 h Z G V k I E N h c C Z x d W 9 0 O y w m c X V v d D t N Y X J r Z X Q g V m F s d W U m c X V v d D s s J n F 1 b 3 Q 7 R m l u Y W w g T V Y g L y B L Z X k m c X V v d D s s J n F 1 b 3 Q 7 M j A y N i B Q Y X J 0 a W F s I F Z h b H V l J n F 1 b 3 Q 7 L C Z x d W 9 0 O z I w M j Y g U G F y d G l h b C B W Y W x 1 Z S B S Z W F z b 2 4 m c X V v d D s s J n F 1 b 3 Q 7 Q m x k Z 1 N G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R k M D E 4 M T A z L T E 0 Y W Y t N D Y 4 Y S 0 5 M G J l L W R i Z j M 3 Y 2 J i N T A x Y i I v P j x F b n R y e S B U e X B l P S J R d W V y e U l E I i B W Y W x 1 Z T 0 i c 2 I 4 N j V l Y W U 0 L W N h N z M t N G F m Y i 1 i N j l j L T Q 5 N j Q x Y m F h M j A 1 N C I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G 9 0 Z W x z X 1 Z h b H V h d G l v b k 1 v Z G V s L 0 F 1 d G 9 S Z W 1 v d m V k Q 2 9 s d W 1 u c z E u e 0 t l e V B J T i w w f S Z x d W 9 0 O y w m c X V v d D t T Z W N 0 a W 9 u M S 9 I b 3 R l b H N f V m F s d W F 0 a W 9 u T W 9 k Z W w v Q X V 0 b 1 J l b W 9 2 Z W R D b 2 x 1 b W 5 z M S 5 7 U E l O c y w x f S Z x d W 9 0 O y w m c X V v d D t T Z W N 0 a W 9 u M S 9 I b 3 R l b H N f V m F s d W F 0 a W 9 u T W 9 k Z W w v Q X V 0 b 1 J l b W 9 2 Z W R D b 2 x 1 b W 5 z M S 5 7 Q 2 x h c 3 N l c y w y f S Z x d W 9 0 O y w m c X V v d D t T Z W N 0 a W 9 u M S 9 I b 3 R l b H N f V m F s d W F 0 a W 9 u T W 9 k Z W w v Q X V 0 b 1 J l b W 9 2 Z W R D b 2 x 1 b W 5 z M S 5 7 Q W R k c m V z c y w z f S Z x d W 9 0 O y w m c X V v d D t T Z W N 0 a W 9 u M S 9 I b 3 R l b H N f V m F s d W F 0 a W 9 u T W 9 k Z W w v Q X V 0 b 1 J l b W 9 2 Z W R D b 2 x 1 b W 5 z M S 5 7 V G F 4 I E R p c 3 R y a W N 0 L D R 9 J n F 1 b 3 Q 7 L C Z x d W 9 0 O 1 N l Y 3 R p b 2 4 x L 0 h v d G V s c 1 9 W Y W x 1 Y X R p b 2 5 N b 2 R l b C 9 B d X R v U m V t b 3 Z l Z E N v b H V t b n M x L n t M Y W 5 k L l R v d G F s I F N G L D V 9 J n F 1 b 3 Q 7 L C Z x d W 9 0 O 1 N l Y 3 R p b 2 4 x L 0 h v d G V s c 1 9 W Y W x 1 Y X R p b 2 5 N b 2 R l b C 9 B d X R v U m V t b 3 Z l Z E N v b H V t b n M x L n t T d W J j b G F z c z I s N n 0 m c X V v d D s s J n F 1 b 3 Q 7 U 2 V j d G l v b j E v S G 9 0 Z W x z X 1 Z h b H V h d G l v b k 1 v Z G V s L 0 F 1 d G 9 S Z W 1 v d m V k Q 2 9 s d W 1 u c z E u e 0 l t c H J O Y W 1 l L D d 9 J n F 1 b 3 Q 7 L C Z x d W 9 0 O 1 N l Y 3 R p b 2 4 x L 0 h v d G V s c 1 9 W Y W x 1 Y X R p b 2 5 N b 2 R l b C 9 B d X R v U m V t b 3 Z l Z E N v b H V t b n M x L n t Z Z W F y Q m x 0 L D h 9 J n F 1 b 3 Q 7 L C Z x d W 9 0 O 1 N l Y 3 R p b 2 4 x L 0 h v d G V s c 1 9 W Y W x 1 Y X R p b 2 5 N b 2 R l b C 9 B d X R v U m V t b 3 Z l Z E N v b H V t b n M x L n t V b m l 0 c y A v I E t l e X M s O X 0 m c X V v d D s s J n F 1 b 3 Q 7 U 2 V j d G l v b j E v S G 9 0 Z W x z X 1 Z h b H V h d G l v b k 1 v Z G V s L 0 F 1 d G 9 S Z W 1 v d m V k Q 2 9 s d W 1 u c z E u e 1 J l d i A v I E t l e S A v I E 5 p Z 2 h 0 I C w x M H 0 m c X V v d D s s J n F 1 b 3 Q 7 U 2 V j d G l v b j E v S G 9 0 Z W x z X 1 Z h b H V h d G l v b k 1 v Z G V s L 0 F 1 d G 9 S Z W 1 v d m V k Q 2 9 s d W 1 u c z E u e 0 9 j Y 3 V w Y W 5 j e S A s M T F 9 J n F 1 b 3 Q 7 L C Z x d W 9 0 O 1 N l Y 3 R p b 2 4 x L 0 h v d G V s c 1 9 W Y W x 1 Y X R p b 2 5 N b 2 R l b C 9 B d X R v U m V t b 3 Z l Z E N v b H V t b n M x L n t S Z X Y g U G F y L D E y f S Z x d W 9 0 O y w m c X V v d D t T Z W N 0 a W 9 u M S 9 I b 3 R l b H N f V m F s d W F 0 a W 9 u T W 9 k Z W w v Q X V 0 b 1 J l b W 9 2 Z W R D b 2 x 1 b W 5 z M S 5 7 V G 9 0 Y W w g U m V 2 L D E z f S Z x d W 9 0 O y w m c X V v d D t T Z W N 0 a W 9 u M S 9 I b 3 R l b H N f V m F s d W F 0 a W 9 u T W 9 k Z W w v Q X V 0 b 1 J l b W 9 2 Z W R D b 2 x 1 b W 5 z M S 5 7 R U J J V E R B I C 8 g T k 9 J L D E 0 f S Z x d W 9 0 O y w m c X V v d D t T Z W N 0 a W 9 u M S 9 I b 3 R l b H N f V m F s d W F 0 a W 9 u T W 9 k Z W w v Q X V 0 b 1 J l b W 9 2 Z W R D b 2 x 1 b W 5 z M S 5 7 Q 2 F w I F J h d G U s M T V 9 J n F 1 b 3 Q 7 L C Z x d W 9 0 O 1 N l Y 3 R p b 2 4 x L 0 h v d G V s c 1 9 W Y W x 1 Y X R p b 2 5 N b 2 R l b C 9 B d X R v U m V t b 3 Z l Z E N v b H V t b n M x L n t U Y X g g T G 9 h Z C w x N n 0 m c X V v d D s s J n F 1 b 3 Q 7 U 2 V j d G l v b j E v S G 9 0 Z W x z X 1 Z h b H V h d G l v b k 1 v Z G V s L 0 F 1 d G 9 S Z W 1 v d m V k Q 2 9 s d W 1 u c z E u e 0 x v Y W R l Z C B D Y X A s M T d 9 J n F 1 b 3 Q 7 L C Z x d W 9 0 O 1 N l Y 3 R p b 2 4 x L 0 h v d G V s c 1 9 W Y W x 1 Y X R p b 2 5 N b 2 R l b C 9 B d X R v U m V t b 3 Z l Z E N v b H V t b n M x L n t N Y X J r Z X Q g V m F s d W U s M T h 9 J n F 1 b 3 Q 7 L C Z x d W 9 0 O 1 N l Y 3 R p b 2 4 x L 0 h v d G V s c 1 9 W Y W x 1 Y X R p b 2 5 N b 2 R l b C 9 B d X R v U m V t b 3 Z l Z E N v b H V t b n M x L n t G a W 5 h b C B N V i A v I E t l e S w x O X 0 m c X V v d D s s J n F 1 b 3 Q 7 U 2 V j d G l v b j E v S G 9 0 Z W x z X 1 Z h b H V h d G l v b k 1 v Z G V s L 0 F 1 d G 9 S Z W 1 v d m V k Q 2 9 s d W 1 u c z E u e z I w M j Y g U G F y d G l h b C B W Y W x 1 Z S w y M H 0 m c X V v d D s s J n F 1 b 3 Q 7 U 2 V j d G l v b j E v S G 9 0 Z W x z X 1 Z h b H V h d G l v b k 1 v Z G V s L 0 F 1 d G 9 S Z W 1 v d m V k Q 2 9 s d W 1 u c z E u e z I w M j Y g U G F y d G l h b C B W Y W x 1 Z S B S Z W F z b 2 4 s M j F 9 J n F 1 b 3 Q 7 L C Z x d W 9 0 O 1 N l Y 3 R p b 2 4 x L 0 h v d G V s c 1 9 W Y W x 1 Y X R p b 2 5 N b 2 R l b C 9 B d X R v U m V t b 3 Z l Z E N v b H V t b n M x L n t C b G R n U 0 Y s M j J 9 J n F 1 b 3 Q 7 X S w m c X V v d D t D b 2 x 1 b W 5 D b 3 V u d C Z x d W 9 0 O z o y M y w m c X V v d D t L Z X l D b 2 x 1 b W 5 O Y W 1 l c y Z x d W 9 0 O z p b X S w m c X V v d D t D b 2 x 1 b W 5 J Z G V u d G l 0 a W V z J n F 1 b 3 Q 7 O l s m c X V v d D t T Z W N 0 a W 9 u M S 9 I b 3 R l b H N f V m F s d W F 0 a W 9 u T W 9 k Z W w v Q X V 0 b 1 J l b W 9 2 Z W R D b 2 x 1 b W 5 z M S 5 7 S 2 V 5 U E l O L D B 9 J n F 1 b 3 Q 7 L C Z x d W 9 0 O 1 N l Y 3 R p b 2 4 x L 0 h v d G V s c 1 9 W Y W x 1 Y X R p b 2 5 N b 2 R l b C 9 B d X R v U m V t b 3 Z l Z E N v b H V t b n M x L n t Q S U 5 z L D F 9 J n F 1 b 3 Q 7 L C Z x d W 9 0 O 1 N l Y 3 R p b 2 4 x L 0 h v d G V s c 1 9 W Y W x 1 Y X R p b 2 5 N b 2 R l b C 9 B d X R v U m V t b 3 Z l Z E N v b H V t b n M x L n t D b G F z c 2 V z L D J 9 J n F 1 b 3 Q 7 L C Z x d W 9 0 O 1 N l Y 3 R p b 2 4 x L 0 h v d G V s c 1 9 W Y W x 1 Y X R p b 2 5 N b 2 R l b C 9 B d X R v U m V t b 3 Z l Z E N v b H V t b n M x L n t B Z G R y Z X N z L D N 9 J n F 1 b 3 Q 7 L C Z x d W 9 0 O 1 N l Y 3 R p b 2 4 x L 0 h v d G V s c 1 9 W Y W x 1 Y X R p b 2 5 N b 2 R l b C 9 B d X R v U m V t b 3 Z l Z E N v b H V t b n M x L n t U Y X g g R G l z d H J p Y 3 Q s N H 0 m c X V v d D s s J n F 1 b 3 Q 7 U 2 V j d G l v b j E v S G 9 0 Z W x z X 1 Z h b H V h d G l v b k 1 v Z G V s L 0 F 1 d G 9 S Z W 1 v d m V k Q 2 9 s d W 1 u c z E u e 0 x h b m Q u V G 9 0 Y W w g U 0 Y s N X 0 m c X V v d D s s J n F 1 b 3 Q 7 U 2 V j d G l v b j E v S G 9 0 Z W x z X 1 Z h b H V h d G l v b k 1 v Z G V s L 0 F 1 d G 9 S Z W 1 v d m V k Q 2 9 s d W 1 u c z E u e 1 N 1 Y m N s Y X N z M i w 2 f S Z x d W 9 0 O y w m c X V v d D t T Z W N 0 a W 9 u M S 9 I b 3 R l b H N f V m F s d W F 0 a W 9 u T W 9 k Z W w v Q X V 0 b 1 J l b W 9 2 Z W R D b 2 x 1 b W 5 z M S 5 7 S W 1 w c k 5 h b W U s N 3 0 m c X V v d D s s J n F 1 b 3 Q 7 U 2 V j d G l v b j E v S G 9 0 Z W x z X 1 Z h b H V h d G l v b k 1 v Z G V s L 0 F 1 d G 9 S Z W 1 v d m V k Q 2 9 s d W 1 u c z E u e 1 l l Y X J C b H Q s O H 0 m c X V v d D s s J n F 1 b 3 Q 7 U 2 V j d G l v b j E v S G 9 0 Z W x z X 1 Z h b H V h d G l v b k 1 v Z G V s L 0 F 1 d G 9 S Z W 1 v d m V k Q 2 9 s d W 1 u c z E u e 1 V u a X R z I C 8 g S 2 V 5 c y w 5 f S Z x d W 9 0 O y w m c X V v d D t T Z W N 0 a W 9 u M S 9 I b 3 R l b H N f V m F s d W F 0 a W 9 u T W 9 k Z W w v Q X V 0 b 1 J l b W 9 2 Z W R D b 2 x 1 b W 5 z M S 5 7 U m V 2 I C 8 g S 2 V 5 I C 8 g T m l n a H Q g L D E w f S Z x d W 9 0 O y w m c X V v d D t T Z W N 0 a W 9 u M S 9 I b 3 R l b H N f V m F s d W F 0 a W 9 u T W 9 k Z W w v Q X V 0 b 1 J l b W 9 2 Z W R D b 2 x 1 b W 5 z M S 5 7 T 2 N j d X B h b m N 5 I C w x M X 0 m c X V v d D s s J n F 1 b 3 Q 7 U 2 V j d G l v b j E v S G 9 0 Z W x z X 1 Z h b H V h d G l v b k 1 v Z G V s L 0 F 1 d G 9 S Z W 1 v d m V k Q 2 9 s d W 1 u c z E u e 1 J l d i B Q Y X I s M T J 9 J n F 1 b 3 Q 7 L C Z x d W 9 0 O 1 N l Y 3 R p b 2 4 x L 0 h v d G V s c 1 9 W Y W x 1 Y X R p b 2 5 N b 2 R l b C 9 B d X R v U m V t b 3 Z l Z E N v b H V t b n M x L n t U b 3 R h b C B S Z X Y s M T N 9 J n F 1 b 3 Q 7 L C Z x d W 9 0 O 1 N l Y 3 R p b 2 4 x L 0 h v d G V s c 1 9 W Y W x 1 Y X R p b 2 5 N b 2 R l b C 9 B d X R v U m V t b 3 Z l Z E N v b H V t b n M x L n t F Q k l U R E E g L y B O T 0 k s M T R 9 J n F 1 b 3 Q 7 L C Z x d W 9 0 O 1 N l Y 3 R p b 2 4 x L 0 h v d G V s c 1 9 W Y W x 1 Y X R p b 2 5 N b 2 R l b C 9 B d X R v U m V t b 3 Z l Z E N v b H V t b n M x L n t D Y X A g U m F 0 Z S w x N X 0 m c X V v d D s s J n F 1 b 3 Q 7 U 2 V j d G l v b j E v S G 9 0 Z W x z X 1 Z h b H V h d G l v b k 1 v Z G V s L 0 F 1 d G 9 S Z W 1 v d m V k Q 2 9 s d W 1 u c z E u e 1 R h e C B M b 2 F k L D E 2 f S Z x d W 9 0 O y w m c X V v d D t T Z W N 0 a W 9 u M S 9 I b 3 R l b H N f V m F s d W F 0 a W 9 u T W 9 k Z W w v Q X V 0 b 1 J l b W 9 2 Z W R D b 2 x 1 b W 5 z M S 5 7 T G 9 h Z G V k I E N h c C w x N 3 0 m c X V v d D s s J n F 1 b 3 Q 7 U 2 V j d G l v b j E v S G 9 0 Z W x z X 1 Z h b H V h d G l v b k 1 v Z G V s L 0 F 1 d G 9 S Z W 1 v d m V k Q 2 9 s d W 1 u c z E u e 0 1 h c m t l d C B W Y W x 1 Z S w x O H 0 m c X V v d D s s J n F 1 b 3 Q 7 U 2 V j d G l v b j E v S G 9 0 Z W x z X 1 Z h b H V h d G l v b k 1 v Z G V s L 0 F 1 d G 9 S Z W 1 v d m V k Q 2 9 s d W 1 u c z E u e 0 Z p b m F s I E 1 W I C 8 g S 2 V 5 L D E 5 f S Z x d W 9 0 O y w m c X V v d D t T Z W N 0 a W 9 u M S 9 I b 3 R l b H N f V m F s d W F 0 a W 9 u T W 9 k Z W w v Q X V 0 b 1 J l b W 9 2 Z W R D b 2 x 1 b W 5 z M S 5 7 M j A y N i B Q Y X J 0 a W F s I F Z h b H V l L D I w f S Z x d W 9 0 O y w m c X V v d D t T Z W N 0 a W 9 u M S 9 I b 3 R l b H N f V m F s d W F 0 a W 9 u T W 9 k Z W w v Q X V 0 b 1 J l b W 9 2 Z W R D b 2 x 1 b W 5 z M S 5 7 M j A y N i B Q Y X J 0 a W F s I F Z h b H V l I F J l Y X N v b i w y M X 0 m c X V v d D s s J n F 1 b 3 Q 7 U 2 V j d G l v b j E v S G 9 0 Z W x z X 1 Z h b H V h d G l v b k 1 v Z G V s L 0 F 1 d G 9 S Z W 1 v d m V k Q 2 9 s d W 1 u c z E u e 0 J s Z G d T R i w y M n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0 h v d G V s c 1 9 W Y W x 1 Y X R p b 2 5 N b 2 R l b C I v P j w v U 3 R h Y m x l R W 5 0 c m l l c z 4 8 L 0 l 0 Z W 0 + P E l 0 Z W 0 + P E l 0 Z W 1 M b 2 N h d G l v b j 4 8 S X R l b V R 5 c G U + R m 9 y b X V s Y T w v S X R l b V R 5 c G U + P E l 0 Z W 1 Q Y X R o P l N l Y 3 R p b 2 4 x L 0 5 1 c n N p b m d I b 2 1 l X 1 Z h b H V h d G l v b k 1 v Z G V s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N C 0 y M V Q y M D o y N j o x O S 4 5 N j k 2 O T I 0 W i I v P j x F b n R y e S B U e X B l P S J G a W x s Q 2 9 s d W 1 u V H l w Z X M i I F Z h b H V l P S J z Q U F B Q U F B Q U F B Q U F B Q U F B Q U F B Q U F B Q U F B Q U F B Q U F B P T 0 i L z 4 8 R W 5 0 c n k g V H l w Z T 0 i R m l s b E N v b H V t b k 5 h b W V z I i B W Y W x 1 Z T 0 i c 1 s m c X V v d D t L Z X l Q S U 4 m c X V v d D s s J n F 1 b 3 Q 7 U E l O c y Z x d W 9 0 O y w m c X V v d D t D b G F z c 2 V z J n F 1 b 3 Q 7 L C Z x d W 9 0 O 0 F k Z H J l c 3 M m c X V v d D s s J n F 1 b 3 Q 7 V G F 4 I E R p c 3 R y a W N 0 J n F 1 b 3 Q 7 L C Z x d W 9 0 O 0 x h b m Q u V G 9 0 Y W w g U 0 Y m c X V v d D s s J n F 1 b 3 Q 7 U 3 V i Y 2 x h c 3 M y J n F 1 b 3 Q 7 L C Z x d W 9 0 O 0 l E U E g j J n F 1 b 3 Q 7 L C Z x d W 9 0 O 0 J s Z G d T R i Z x d W 9 0 O y w m c X V v d D t V b m l 0 c y A v I E J l Z H M m c X V v d D s s J n F 1 b 3 Q 7 U m V 2 Z W 5 1 Z S 9 i Z W Q v b m l n a H Q g J n F 1 b 3 Q 7 L C Z x d W 9 0 O 0 V z d C 4 g U E d J J n F 1 b 3 Q 7 L C Z x d W 9 0 O 0 V z d C 4 g V m F j Y W 5 j e S A l J n F 1 b 3 Q 7 L C Z x d W 9 0 O 0 V 4 c C A l J n F 1 b 3 Q 7 L C Z x d W 9 0 O 0 5 P S S Z x d W 9 0 O y w m c X V v d D t D Y X A g U m F 0 Z S Z x d W 9 0 O y w m c X V v d D t U Y X g g T G 9 h Z C Z x d W 9 0 O y w m c X V v d D t M b 2 F k Z W Q g Q 2 F w J n F 1 b 3 Q 7 L C Z x d W 9 0 O 0 1 h c m t l d C B W Y W x 1 Z S Z x d W 9 0 O y w m c X V v d D t G a W 5 h b C B N V i A v I E J l Z C Z x d W 9 0 O y w m c X V v d D s y M D I 2 I F B h c n R p Y W w g V m F s d W U m c X V v d D s s J n F 1 b 3 Q 7 M j A y N i B Q Y X J 0 a W F s I F Z h b H V l I F J l Y X N v b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k Z D A x O D E w M y 0 x N G F m L T Q 2 O G E t O T B i Z S 1 k Y m Y z N 2 N i Y j U w M W I i L z 4 8 R W 5 0 c n k g V H l w Z T 0 i U X V l c n l J R C I g V m F s d W U 9 I n M w N G E 0 Z D U 1 Z i 1 l Z D A 4 L T R j Z j M t Y j Q 5 N S 0 z Z j F k N z A z N D E 3 Z G Y i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5 1 c n N p b m d I b 2 1 l X 1 Z h b H V h d G l v b k 1 v Z G V s L 0 F 1 d G 9 S Z W 1 v d m V k Q 2 9 s d W 1 u c z E u e 0 t l e V B J T i w w f S Z x d W 9 0 O y w m c X V v d D t T Z W N 0 a W 9 u M S 9 O d X J z a W 5 n S G 9 t Z V 9 W Y W x 1 Y X R p b 2 5 N b 2 R l b C 9 B d X R v U m V t b 3 Z l Z E N v b H V t b n M x L n t Q S U 5 z L D F 9 J n F 1 b 3 Q 7 L C Z x d W 9 0 O 1 N l Y 3 R p b 2 4 x L 0 5 1 c n N p b m d I b 2 1 l X 1 Z h b H V h d G l v b k 1 v Z G V s L 0 F 1 d G 9 S Z W 1 v d m V k Q 2 9 s d W 1 u c z E u e 0 N s Y X N z Z X M s M n 0 m c X V v d D s s J n F 1 b 3 Q 7 U 2 V j d G l v b j E v T n V y c 2 l u Z 0 h v b W V f V m F s d W F 0 a W 9 u T W 9 k Z W w v Q X V 0 b 1 J l b W 9 2 Z W R D b 2 x 1 b W 5 z M S 5 7 Q W R k c m V z c y w z f S Z x d W 9 0 O y w m c X V v d D t T Z W N 0 a W 9 u M S 9 O d X J z a W 5 n S G 9 t Z V 9 W Y W x 1 Y X R p b 2 5 N b 2 R l b C 9 B d X R v U m V t b 3 Z l Z E N v b H V t b n M x L n t U Y X g g R G l z d H J p Y 3 Q s N H 0 m c X V v d D s s J n F 1 b 3 Q 7 U 2 V j d G l v b j E v T n V y c 2 l u Z 0 h v b W V f V m F s d W F 0 a W 9 u T W 9 k Z W w v Q X V 0 b 1 J l b W 9 2 Z W R D b 2 x 1 b W 5 z M S 5 7 T G F u Z C 5 U b 3 R h b C B T R i w 1 f S Z x d W 9 0 O y w m c X V v d D t T Z W N 0 a W 9 u M S 9 O d X J z a W 5 n S G 9 t Z V 9 W Y W x 1 Y X R p b 2 5 N b 2 R l b C 9 B d X R v U m V t b 3 Z l Z E N v b H V t b n M x L n t T d W J j b G F z c z I s N n 0 m c X V v d D s s J n F 1 b 3 Q 7 U 2 V j d G l v b j E v T n V y c 2 l u Z 0 h v b W V f V m F s d W F 0 a W 9 u T W 9 k Z W w v Q X V 0 b 1 J l b W 9 2 Z W R D b 2 x 1 b W 5 z M S 5 7 S U R Q S C M s N 3 0 m c X V v d D s s J n F 1 b 3 Q 7 U 2 V j d G l v b j E v T n V y c 2 l u Z 0 h v b W V f V m F s d W F 0 a W 9 u T W 9 k Z W w v Q X V 0 b 1 J l b W 9 2 Z W R D b 2 x 1 b W 5 z M S 5 7 Q m x k Z 1 N G L D h 9 J n F 1 b 3 Q 7 L C Z x d W 9 0 O 1 N l Y 3 R p b 2 4 x L 0 5 1 c n N p b m d I b 2 1 l X 1 Z h b H V h d G l v b k 1 v Z G V s L 0 F 1 d G 9 S Z W 1 v d m V k Q 2 9 s d W 1 u c z E u e 1 V u a X R z I C 8 g Q m V k c y w 5 f S Z x d W 9 0 O y w m c X V v d D t T Z W N 0 a W 9 u M S 9 O d X J z a W 5 n S G 9 t Z V 9 W Y W x 1 Y X R p b 2 5 N b 2 R l b C 9 B d X R v U m V t b 3 Z l Z E N v b H V t b n M x L n t S Z X Z l b n V l L 2 J l Z C 9 u a W d o d C A s M T B 9 J n F 1 b 3 Q 7 L C Z x d W 9 0 O 1 N l Y 3 R p b 2 4 x L 0 5 1 c n N p b m d I b 2 1 l X 1 Z h b H V h d G l v b k 1 v Z G V s L 0 F 1 d G 9 S Z W 1 v d m V k Q 2 9 s d W 1 u c z E u e 0 V z d C 4 g U E d J L D E x f S Z x d W 9 0 O y w m c X V v d D t T Z W N 0 a W 9 u M S 9 O d X J z a W 5 n S G 9 t Z V 9 W Y W x 1 Y X R p b 2 5 N b 2 R l b C 9 B d X R v U m V t b 3 Z l Z E N v b H V t b n M x L n t F c 3 Q u I F Z h Y 2 F u Y 3 k g J S w x M n 0 m c X V v d D s s J n F 1 b 3 Q 7 U 2 V j d G l v b j E v T n V y c 2 l u Z 0 h v b W V f V m F s d W F 0 a W 9 u T W 9 k Z W w v Q X V 0 b 1 J l b W 9 2 Z W R D b 2 x 1 b W 5 z M S 5 7 R X h w I C U s M T N 9 J n F 1 b 3 Q 7 L C Z x d W 9 0 O 1 N l Y 3 R p b 2 4 x L 0 5 1 c n N p b m d I b 2 1 l X 1 Z h b H V h d G l v b k 1 v Z G V s L 0 F 1 d G 9 S Z W 1 v d m V k Q 2 9 s d W 1 u c z E u e 0 5 P S S w x N H 0 m c X V v d D s s J n F 1 b 3 Q 7 U 2 V j d G l v b j E v T n V y c 2 l u Z 0 h v b W V f V m F s d W F 0 a W 9 u T W 9 k Z W w v Q X V 0 b 1 J l b W 9 2 Z W R D b 2 x 1 b W 5 z M S 5 7 Q 2 F w I F J h d G U s M T V 9 J n F 1 b 3 Q 7 L C Z x d W 9 0 O 1 N l Y 3 R p b 2 4 x L 0 5 1 c n N p b m d I b 2 1 l X 1 Z h b H V h d G l v b k 1 v Z G V s L 0 F 1 d G 9 S Z W 1 v d m V k Q 2 9 s d W 1 u c z E u e 1 R h e C B M b 2 F k L D E 2 f S Z x d W 9 0 O y w m c X V v d D t T Z W N 0 a W 9 u M S 9 O d X J z a W 5 n S G 9 t Z V 9 W Y W x 1 Y X R p b 2 5 N b 2 R l b C 9 B d X R v U m V t b 3 Z l Z E N v b H V t b n M x L n t M b 2 F k Z W Q g Q 2 F w L D E 3 f S Z x d W 9 0 O y w m c X V v d D t T Z W N 0 a W 9 u M S 9 O d X J z a W 5 n S G 9 t Z V 9 W Y W x 1 Y X R p b 2 5 N b 2 R l b C 9 B d X R v U m V t b 3 Z l Z E N v b H V t b n M x L n t N Y X J r Z X Q g V m F s d W U s M T h 9 J n F 1 b 3 Q 7 L C Z x d W 9 0 O 1 N l Y 3 R p b 2 4 x L 0 5 1 c n N p b m d I b 2 1 l X 1 Z h b H V h d G l v b k 1 v Z G V s L 0 F 1 d G 9 S Z W 1 v d m V k Q 2 9 s d W 1 u c z E u e 0 Z p b m F s I E 1 W I C 8 g Q m V k L D E 5 f S Z x d W 9 0 O y w m c X V v d D t T Z W N 0 a W 9 u M S 9 O d X J z a W 5 n S G 9 t Z V 9 W Y W x 1 Y X R p b 2 5 N b 2 R l b C 9 B d X R v U m V t b 3 Z l Z E N v b H V t b n M x L n s y M D I 2 I F B h c n R p Y W w g V m F s d W U s M j B 9 J n F 1 b 3 Q 7 L C Z x d W 9 0 O 1 N l Y 3 R p b 2 4 x L 0 5 1 c n N p b m d I b 2 1 l X 1 Z h b H V h d G l v b k 1 v Z G V s L 0 F 1 d G 9 S Z W 1 v d m V k Q 2 9 s d W 1 u c z E u e z I w M j Y g U G F y d G l h b C B W Y W x 1 Z S B S Z W F z b 2 4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O d X J z a W 5 n S G 9 t Z V 9 W Y W x 1 Y X R p b 2 5 N b 2 R l b C 9 B d X R v U m V t b 3 Z l Z E N v b H V t b n M x L n t L Z X l Q S U 4 s M H 0 m c X V v d D s s J n F 1 b 3 Q 7 U 2 V j d G l v b j E v T n V y c 2 l u Z 0 h v b W V f V m F s d W F 0 a W 9 u T W 9 k Z W w v Q X V 0 b 1 J l b W 9 2 Z W R D b 2 x 1 b W 5 z M S 5 7 U E l O c y w x f S Z x d W 9 0 O y w m c X V v d D t T Z W N 0 a W 9 u M S 9 O d X J z a W 5 n S G 9 t Z V 9 W Y W x 1 Y X R p b 2 5 N b 2 R l b C 9 B d X R v U m V t b 3 Z l Z E N v b H V t b n M x L n t D b G F z c 2 V z L D J 9 J n F 1 b 3 Q 7 L C Z x d W 9 0 O 1 N l Y 3 R p b 2 4 x L 0 5 1 c n N p b m d I b 2 1 l X 1 Z h b H V h d G l v b k 1 v Z G V s L 0 F 1 d G 9 S Z W 1 v d m V k Q 2 9 s d W 1 u c z E u e 0 F k Z H J l c 3 M s M 3 0 m c X V v d D s s J n F 1 b 3 Q 7 U 2 V j d G l v b j E v T n V y c 2 l u Z 0 h v b W V f V m F s d W F 0 a W 9 u T W 9 k Z W w v Q X V 0 b 1 J l b W 9 2 Z W R D b 2 x 1 b W 5 z M S 5 7 V G F 4 I E R p c 3 R y a W N 0 L D R 9 J n F 1 b 3 Q 7 L C Z x d W 9 0 O 1 N l Y 3 R p b 2 4 x L 0 5 1 c n N p b m d I b 2 1 l X 1 Z h b H V h d G l v b k 1 v Z G V s L 0 F 1 d G 9 S Z W 1 v d m V k Q 2 9 s d W 1 u c z E u e 0 x h b m Q u V G 9 0 Y W w g U 0 Y s N X 0 m c X V v d D s s J n F 1 b 3 Q 7 U 2 V j d G l v b j E v T n V y c 2 l u Z 0 h v b W V f V m F s d W F 0 a W 9 u T W 9 k Z W w v Q X V 0 b 1 J l b W 9 2 Z W R D b 2 x 1 b W 5 z M S 5 7 U 3 V i Y 2 x h c 3 M y L D Z 9 J n F 1 b 3 Q 7 L C Z x d W 9 0 O 1 N l Y 3 R p b 2 4 x L 0 5 1 c n N p b m d I b 2 1 l X 1 Z h b H V h d G l v b k 1 v Z G V s L 0 F 1 d G 9 S Z W 1 v d m V k Q 2 9 s d W 1 u c z E u e 0 l E U E g j L D d 9 J n F 1 b 3 Q 7 L C Z x d W 9 0 O 1 N l Y 3 R p b 2 4 x L 0 5 1 c n N p b m d I b 2 1 l X 1 Z h b H V h d G l v b k 1 v Z G V s L 0 F 1 d G 9 S Z W 1 v d m V k Q 2 9 s d W 1 u c z E u e 0 J s Z G d T R i w 4 f S Z x d W 9 0 O y w m c X V v d D t T Z W N 0 a W 9 u M S 9 O d X J z a W 5 n S G 9 t Z V 9 W Y W x 1 Y X R p b 2 5 N b 2 R l b C 9 B d X R v U m V t b 3 Z l Z E N v b H V t b n M x L n t V b m l 0 c y A v I E J l Z H M s O X 0 m c X V v d D s s J n F 1 b 3 Q 7 U 2 V j d G l v b j E v T n V y c 2 l u Z 0 h v b W V f V m F s d W F 0 a W 9 u T W 9 k Z W w v Q X V 0 b 1 J l b W 9 2 Z W R D b 2 x 1 b W 5 z M S 5 7 U m V 2 Z W 5 1 Z S 9 i Z W Q v b m l n a H Q g L D E w f S Z x d W 9 0 O y w m c X V v d D t T Z W N 0 a W 9 u M S 9 O d X J z a W 5 n S G 9 t Z V 9 W Y W x 1 Y X R p b 2 5 N b 2 R l b C 9 B d X R v U m V t b 3 Z l Z E N v b H V t b n M x L n t F c 3 Q u I F B H S S w x M X 0 m c X V v d D s s J n F 1 b 3 Q 7 U 2 V j d G l v b j E v T n V y c 2 l u Z 0 h v b W V f V m F s d W F 0 a W 9 u T W 9 k Z W w v Q X V 0 b 1 J l b W 9 2 Z W R D b 2 x 1 b W 5 z M S 5 7 R X N 0 L i B W Y W N h b m N 5 I C U s M T J 9 J n F 1 b 3 Q 7 L C Z x d W 9 0 O 1 N l Y 3 R p b 2 4 x L 0 5 1 c n N p b m d I b 2 1 l X 1 Z h b H V h d G l v b k 1 v Z G V s L 0 F 1 d G 9 S Z W 1 v d m V k Q 2 9 s d W 1 u c z E u e 0 V 4 c C A l L D E z f S Z x d W 9 0 O y w m c X V v d D t T Z W N 0 a W 9 u M S 9 O d X J z a W 5 n S G 9 t Z V 9 W Y W x 1 Y X R p b 2 5 N b 2 R l b C 9 B d X R v U m V t b 3 Z l Z E N v b H V t b n M x L n t O T 0 k s M T R 9 J n F 1 b 3 Q 7 L C Z x d W 9 0 O 1 N l Y 3 R p b 2 4 x L 0 5 1 c n N p b m d I b 2 1 l X 1 Z h b H V h d G l v b k 1 v Z G V s L 0 F 1 d G 9 S Z W 1 v d m V k Q 2 9 s d W 1 u c z E u e 0 N h c C B S Y X R l L D E 1 f S Z x d W 9 0 O y w m c X V v d D t T Z W N 0 a W 9 u M S 9 O d X J z a W 5 n S G 9 t Z V 9 W Y W x 1 Y X R p b 2 5 N b 2 R l b C 9 B d X R v U m V t b 3 Z l Z E N v b H V t b n M x L n t U Y X g g T G 9 h Z C w x N n 0 m c X V v d D s s J n F 1 b 3 Q 7 U 2 V j d G l v b j E v T n V y c 2 l u Z 0 h v b W V f V m F s d W F 0 a W 9 u T W 9 k Z W w v Q X V 0 b 1 J l b W 9 2 Z W R D b 2 x 1 b W 5 z M S 5 7 T G 9 h Z G V k I E N h c C w x N 3 0 m c X V v d D s s J n F 1 b 3 Q 7 U 2 V j d G l v b j E v T n V y c 2 l u Z 0 h v b W V f V m F s d W F 0 a W 9 u T W 9 k Z W w v Q X V 0 b 1 J l b W 9 2 Z W R D b 2 x 1 b W 5 z M S 5 7 T W F y a 2 V 0 I F Z h b H V l L D E 4 f S Z x d W 9 0 O y w m c X V v d D t T Z W N 0 a W 9 u M S 9 O d X J z a W 5 n S G 9 t Z V 9 W Y W x 1 Y X R p b 2 5 N b 2 R l b C 9 B d X R v U m V t b 3 Z l Z E N v b H V t b n M x L n t G a W 5 h b C B N V i A v I E J l Z C w x O X 0 m c X V v d D s s J n F 1 b 3 Q 7 U 2 V j d G l v b j E v T n V y c 2 l u Z 0 h v b W V f V m F s d W F 0 a W 9 u T W 9 k Z W w v Q X V 0 b 1 J l b W 9 2 Z W R D b 2 x 1 b W 5 z M S 5 7 M j A y N i B Q Y X J 0 a W F s I F Z h b H V l L D I w f S Z x d W 9 0 O y w m c X V v d D t T Z W N 0 a W 9 u M S 9 O d X J z a W 5 n S G 9 t Z V 9 W Y W x 1 Y X R p b 2 5 N b 2 R l b C 9 B d X R v U m V t b 3 Z l Z E N v b H V t b n M x L n s y M D I 2 I F B h c n R p Y W w g V m F s d W U g U m V h c 2 9 u L D I x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2 9 t b T U x N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0 O S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0 L T I x V D I w O j I 2 O j U 4 L j M w M D k 5 N T R a I i 8 + P E V u d H J 5 I F R 5 c G U 9 I k Z p b G x D b 2 x 1 b W 5 U e X B l c y I g V m F s d W U 9 I n N B Q U F B Q U F B Q U F B Q U F B Q U F B Q U F B Q U F B Q U F B Q U F B Q U F B Q U F B Q T 0 i L z 4 8 R W 5 0 c n k g V H l w Z T 0 i R m l s b E N v b H V t b k 5 h b W V z I i B W Y W x 1 Z T 0 i c 1 s m c X V v d D t L Z X l Q S U 4 m c X V v d D s s J n F 1 b 3 Q 7 U E l O c y Z x d W 9 0 O y w m c X V v d D t D b G F z c 2 V z J n F 1 b 3 Q 7 L C Z x d W 9 0 O 0 F k Z H J l c 3 M m c X V v d D s s J n F 1 b 3 Q 7 V G F 4 I E R p c 3 R y a W N 0 J n F 1 b 3 Q 7 L C Z x d W 9 0 O 0 x h b m Q u V G 9 0 Y W w g U 0 Y m c X V v d D s s J n F 1 b 3 Q 7 U 3 V i Y 2 x h c 3 M y J n F 1 b 3 Q 7 L C Z x d W 9 0 O 0 J s Z G d T R i Z x d W 9 0 O y w m c X V v d D t J b n Z l c 3 R t Z W 5 0 I F J h d G l u Z y Z x d W 9 0 O y w m c X V v d D t B Z G o g U m V u d C A k L 1 N G J n F 1 b 3 Q 7 L C Z x d W 9 0 O 1 B H S S Z x d W 9 0 O y w m c X V v d D t W L 0 M m c X V v d D s s J n F 1 b 3 Q 7 R U d J J n F 1 b 3 Q 7 L C Z x d W 9 0 O y U g R X h w L i Z x d W 9 0 O y w m c X V v d D t O T 0 k m c X V v d D s s J n F 1 b 3 Q 7 Q 2 F w I F J h d G U m c X V v d D s s J n F 1 b 3 Q 7 V G F 4 I E x v Y W Q m c X V v d D s s J n F 1 b 3 Q 7 T G 9 h Z G V k I E N h c C Z x d W 9 0 O y w m c X V v d D t M O k I g U m F 0 a W 8 m c X V v d D s s J n F 1 b 3 Q 7 R X h j Z X N z I E x h b m Q g Q X J l Y S Z x d W 9 0 O y w m c X V v d D t F e G N l c 3 M g T G F u Z C B W Y W x 1 Z S Z x d W 9 0 O y w m c X V v d D t U b 3 R h b C B M Y W 5 k I F Z h b C Z x d W 9 0 O y w m c X V v d D t N Y X J r Z X Q g V m F s d W U m c X V v d D s s J n F 1 b 3 Q 7 R m l u Y W w g T V Y g L y B T R i Z x d W 9 0 O y w m c X V v d D s y M D I 2 I F B h c n R p Y W w g V m F s d W U m c X V v d D s s J n F 1 b 3 Q 7 M j A y N i B Q Y X J 0 a W F s I F Z h b H V l I F J l Y X N v b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k Z D A x O D E w M y 0 x N G F m L T Q 2 O G E t O T B i Z S 1 k Y m Y z N 2 N i Y j U w M W I i L z 4 8 R W 5 0 c n k g V H l w Z T 0 i U X V l c n l J R C I g V m F s d W U 9 I n N j O G V h Y z J k N i 1 l Z j Q 5 L T R l N j c t O D E y O C 1 l Z W N i M z E x O D g w N D U i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W 0 1 M T c v Q X V 0 b 1 J l b W 9 2 Z W R D b 2 x 1 b W 5 z M S 5 7 S 2 V 5 U E l O L D B 9 J n F 1 b 3 Q 7 L C Z x d W 9 0 O 1 N l Y 3 R p b 2 4 x L 0 N v b W 0 1 M T c v Q X V 0 b 1 J l b W 9 2 Z W R D b 2 x 1 b W 5 z M S 5 7 U E l O c y w x f S Z x d W 9 0 O y w m c X V v d D t T Z W N 0 a W 9 u M S 9 D b 2 1 t N T E 3 L 0 F 1 d G 9 S Z W 1 v d m V k Q 2 9 s d W 1 u c z E u e 0 N s Y X N z Z X M s M n 0 m c X V v d D s s J n F 1 b 3 Q 7 U 2 V j d G l v b j E v Q 2 9 t b T U x N y 9 B d X R v U m V t b 3 Z l Z E N v b H V t b n M x L n t B Z G R y Z X N z L D N 9 J n F 1 b 3 Q 7 L C Z x d W 9 0 O 1 N l Y 3 R p b 2 4 x L 0 N v b W 0 1 M T c v Q X V 0 b 1 J l b W 9 2 Z W R D b 2 x 1 b W 5 z M S 5 7 V G F 4 I E R p c 3 R y a W N 0 L D R 9 J n F 1 b 3 Q 7 L C Z x d W 9 0 O 1 N l Y 3 R p b 2 4 x L 0 N v b W 0 1 M T c v Q X V 0 b 1 J l b W 9 2 Z W R D b 2 x 1 b W 5 z M S 5 7 T G F u Z C 5 U b 3 R h b C B T R i w 1 f S Z x d W 9 0 O y w m c X V v d D t T Z W N 0 a W 9 u M S 9 D b 2 1 t N T E 3 L 0 F 1 d G 9 S Z W 1 v d m V k Q 2 9 s d W 1 u c z E u e 1 N 1 Y m N s Y X N z M i w 2 f S Z x d W 9 0 O y w m c X V v d D t T Z W N 0 a W 9 u M S 9 D b 2 1 t N T E 3 L 0 F 1 d G 9 S Z W 1 v d m V k Q 2 9 s d W 1 u c z E u e 0 J s Z G d T R i w 3 f S Z x d W 9 0 O y w m c X V v d D t T Z W N 0 a W 9 u M S 9 D b 2 1 t N T E 3 L 0 F 1 d G 9 S Z W 1 v d m V k Q 2 9 s d W 1 u c z E u e 0 l u d m V z d G 1 l b n Q g U m F 0 a W 5 n L D h 9 J n F 1 b 3 Q 7 L C Z x d W 9 0 O 1 N l Y 3 R p b 2 4 x L 0 N v b W 0 1 M T c v Q X V 0 b 1 J l b W 9 2 Z W R D b 2 x 1 b W 5 z M S 5 7 Q W R q I F J l b n Q g J C 9 T R i w 5 f S Z x d W 9 0 O y w m c X V v d D t T Z W N 0 a W 9 u M S 9 D b 2 1 t N T E 3 L 0 F 1 d G 9 S Z W 1 v d m V k Q 2 9 s d W 1 u c z E u e 1 B H S S w x M H 0 m c X V v d D s s J n F 1 b 3 Q 7 U 2 V j d G l v b j E v Q 2 9 t b T U x N y 9 B d X R v U m V t b 3 Z l Z E N v b H V t b n M x L n t W L 0 M s M T F 9 J n F 1 b 3 Q 7 L C Z x d W 9 0 O 1 N l Y 3 R p b 2 4 x L 0 N v b W 0 1 M T c v Q X V 0 b 1 J l b W 9 2 Z W R D b 2 x 1 b W 5 z M S 5 7 R U d J L D E y f S Z x d W 9 0 O y w m c X V v d D t T Z W N 0 a W 9 u M S 9 D b 2 1 t N T E 3 L 0 F 1 d G 9 S Z W 1 v d m V k Q 2 9 s d W 1 u c z E u e y U g R X h w L i w x M 3 0 m c X V v d D s s J n F 1 b 3 Q 7 U 2 V j d G l v b j E v Q 2 9 t b T U x N y 9 B d X R v U m V t b 3 Z l Z E N v b H V t b n M x L n t O T 0 k s M T R 9 J n F 1 b 3 Q 7 L C Z x d W 9 0 O 1 N l Y 3 R p b 2 4 x L 0 N v b W 0 1 M T c v Q X V 0 b 1 J l b W 9 2 Z W R D b 2 x 1 b W 5 z M S 5 7 Q 2 F w I F J h d G U s M T V 9 J n F 1 b 3 Q 7 L C Z x d W 9 0 O 1 N l Y 3 R p b 2 4 x L 0 N v b W 0 1 M T c v Q X V 0 b 1 J l b W 9 2 Z W R D b 2 x 1 b W 5 z M S 5 7 V G F 4 I E x v Y W Q s M T Z 9 J n F 1 b 3 Q 7 L C Z x d W 9 0 O 1 N l Y 3 R p b 2 4 x L 0 N v b W 0 1 M T c v Q X V 0 b 1 J l b W 9 2 Z W R D b 2 x 1 b W 5 z M S 5 7 T G 9 h Z G V k I E N h c C w x N 3 0 m c X V v d D s s J n F 1 b 3 Q 7 U 2 V j d G l v b j E v Q 2 9 t b T U x N y 9 B d X R v U m V t b 3 Z l Z E N v b H V t b n M x L n t M O k I g U m F 0 a W 8 s M T h 9 J n F 1 b 3 Q 7 L C Z x d W 9 0 O 1 N l Y 3 R p b 2 4 x L 0 N v b W 0 1 M T c v Q X V 0 b 1 J l b W 9 2 Z W R D b 2 x 1 b W 5 z M S 5 7 R X h j Z X N z I E x h b m Q g Q X J l Y S w x O X 0 m c X V v d D s s J n F 1 b 3 Q 7 U 2 V j d G l v b j E v Q 2 9 t b T U x N y 9 B d X R v U m V t b 3 Z l Z E N v b H V t b n M x L n t F e G N l c 3 M g T G F u Z C B W Y W x 1 Z S w y M H 0 m c X V v d D s s J n F 1 b 3 Q 7 U 2 V j d G l v b j E v Q 2 9 t b T U x N y 9 B d X R v U m V t b 3 Z l Z E N v b H V t b n M x L n t U b 3 R h b C B M Y W 5 k I F Z h b C w y M X 0 m c X V v d D s s J n F 1 b 3 Q 7 U 2 V j d G l v b j E v Q 2 9 t b T U x N y 9 B d X R v U m V t b 3 Z l Z E N v b H V t b n M x L n t N Y X J r Z X Q g V m F s d W U s M j J 9 J n F 1 b 3 Q 7 L C Z x d W 9 0 O 1 N l Y 3 R p b 2 4 x L 0 N v b W 0 1 M T c v Q X V 0 b 1 J l b W 9 2 Z W R D b 2 x 1 b W 5 z M S 5 7 R m l u Y W w g T V Y g L y B T R i w y M 3 0 m c X V v d D s s J n F 1 b 3 Q 7 U 2 V j d G l v b j E v Q 2 9 t b T U x N y 9 B d X R v U m V t b 3 Z l Z E N v b H V t b n M x L n s y M D I 2 I F B h c n R p Y W w g V m F s d W U s M j R 9 J n F 1 b 3 Q 7 L C Z x d W 9 0 O 1 N l Y 3 R p b 2 4 x L 0 N v b W 0 1 M T c v Q X V 0 b 1 J l b W 9 2 Z W R D b 2 x 1 b W 5 z M S 5 7 M j A y N i B Q Y X J 0 a W F s I F Z h b H V l I F J l Y X N v b i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0 N v b W 0 1 M T c v Q X V 0 b 1 J l b W 9 2 Z W R D b 2 x 1 b W 5 z M S 5 7 S 2 V 5 U E l O L D B 9 J n F 1 b 3 Q 7 L C Z x d W 9 0 O 1 N l Y 3 R p b 2 4 x L 0 N v b W 0 1 M T c v Q X V 0 b 1 J l b W 9 2 Z W R D b 2 x 1 b W 5 z M S 5 7 U E l O c y w x f S Z x d W 9 0 O y w m c X V v d D t T Z W N 0 a W 9 u M S 9 D b 2 1 t N T E 3 L 0 F 1 d G 9 S Z W 1 v d m V k Q 2 9 s d W 1 u c z E u e 0 N s Y X N z Z X M s M n 0 m c X V v d D s s J n F 1 b 3 Q 7 U 2 V j d G l v b j E v Q 2 9 t b T U x N y 9 B d X R v U m V t b 3 Z l Z E N v b H V t b n M x L n t B Z G R y Z X N z L D N 9 J n F 1 b 3 Q 7 L C Z x d W 9 0 O 1 N l Y 3 R p b 2 4 x L 0 N v b W 0 1 M T c v Q X V 0 b 1 J l b W 9 2 Z W R D b 2 x 1 b W 5 z M S 5 7 V G F 4 I E R p c 3 R y a W N 0 L D R 9 J n F 1 b 3 Q 7 L C Z x d W 9 0 O 1 N l Y 3 R p b 2 4 x L 0 N v b W 0 1 M T c v Q X V 0 b 1 J l b W 9 2 Z W R D b 2 x 1 b W 5 z M S 5 7 T G F u Z C 5 U b 3 R h b C B T R i w 1 f S Z x d W 9 0 O y w m c X V v d D t T Z W N 0 a W 9 u M S 9 D b 2 1 t N T E 3 L 0 F 1 d G 9 S Z W 1 v d m V k Q 2 9 s d W 1 u c z E u e 1 N 1 Y m N s Y X N z M i w 2 f S Z x d W 9 0 O y w m c X V v d D t T Z W N 0 a W 9 u M S 9 D b 2 1 t N T E 3 L 0 F 1 d G 9 S Z W 1 v d m V k Q 2 9 s d W 1 u c z E u e 0 J s Z G d T R i w 3 f S Z x d W 9 0 O y w m c X V v d D t T Z W N 0 a W 9 u M S 9 D b 2 1 t N T E 3 L 0 F 1 d G 9 S Z W 1 v d m V k Q 2 9 s d W 1 u c z E u e 0 l u d m V z d G 1 l b n Q g U m F 0 a W 5 n L D h 9 J n F 1 b 3 Q 7 L C Z x d W 9 0 O 1 N l Y 3 R p b 2 4 x L 0 N v b W 0 1 M T c v Q X V 0 b 1 J l b W 9 2 Z W R D b 2 x 1 b W 5 z M S 5 7 Q W R q I F J l b n Q g J C 9 T R i w 5 f S Z x d W 9 0 O y w m c X V v d D t T Z W N 0 a W 9 u M S 9 D b 2 1 t N T E 3 L 0 F 1 d G 9 S Z W 1 v d m V k Q 2 9 s d W 1 u c z E u e 1 B H S S w x M H 0 m c X V v d D s s J n F 1 b 3 Q 7 U 2 V j d G l v b j E v Q 2 9 t b T U x N y 9 B d X R v U m V t b 3 Z l Z E N v b H V t b n M x L n t W L 0 M s M T F 9 J n F 1 b 3 Q 7 L C Z x d W 9 0 O 1 N l Y 3 R p b 2 4 x L 0 N v b W 0 1 M T c v Q X V 0 b 1 J l b W 9 2 Z W R D b 2 x 1 b W 5 z M S 5 7 R U d J L D E y f S Z x d W 9 0 O y w m c X V v d D t T Z W N 0 a W 9 u M S 9 D b 2 1 t N T E 3 L 0 F 1 d G 9 S Z W 1 v d m V k Q 2 9 s d W 1 u c z E u e y U g R X h w L i w x M 3 0 m c X V v d D s s J n F 1 b 3 Q 7 U 2 V j d G l v b j E v Q 2 9 t b T U x N y 9 B d X R v U m V t b 3 Z l Z E N v b H V t b n M x L n t O T 0 k s M T R 9 J n F 1 b 3 Q 7 L C Z x d W 9 0 O 1 N l Y 3 R p b 2 4 x L 0 N v b W 0 1 M T c v Q X V 0 b 1 J l b W 9 2 Z W R D b 2 x 1 b W 5 z M S 5 7 Q 2 F w I F J h d G U s M T V 9 J n F 1 b 3 Q 7 L C Z x d W 9 0 O 1 N l Y 3 R p b 2 4 x L 0 N v b W 0 1 M T c v Q X V 0 b 1 J l b W 9 2 Z W R D b 2 x 1 b W 5 z M S 5 7 V G F 4 I E x v Y W Q s M T Z 9 J n F 1 b 3 Q 7 L C Z x d W 9 0 O 1 N l Y 3 R p b 2 4 x L 0 N v b W 0 1 M T c v Q X V 0 b 1 J l b W 9 2 Z W R D b 2 x 1 b W 5 z M S 5 7 T G 9 h Z G V k I E N h c C w x N 3 0 m c X V v d D s s J n F 1 b 3 Q 7 U 2 V j d G l v b j E v Q 2 9 t b T U x N y 9 B d X R v U m V t b 3 Z l Z E N v b H V t b n M x L n t M O k I g U m F 0 a W 8 s M T h 9 J n F 1 b 3 Q 7 L C Z x d W 9 0 O 1 N l Y 3 R p b 2 4 x L 0 N v b W 0 1 M T c v Q X V 0 b 1 J l b W 9 2 Z W R D b 2 x 1 b W 5 z M S 5 7 R X h j Z X N z I E x h b m Q g Q X J l Y S w x O X 0 m c X V v d D s s J n F 1 b 3 Q 7 U 2 V j d G l v b j E v Q 2 9 t b T U x N y 9 B d X R v U m V t b 3 Z l Z E N v b H V t b n M x L n t F e G N l c 3 M g T G F u Z C B W Y W x 1 Z S w y M H 0 m c X V v d D s s J n F 1 b 3 Q 7 U 2 V j d G l v b j E v Q 2 9 t b T U x N y 9 B d X R v U m V t b 3 Z l Z E N v b H V t b n M x L n t U b 3 R h b C B M Y W 5 k I F Z h b C w y M X 0 m c X V v d D s s J n F 1 b 3 Q 7 U 2 V j d G l v b j E v Q 2 9 t b T U x N y 9 B d X R v U m V t b 3 Z l Z E N v b H V t b n M x L n t N Y X J r Z X Q g V m F s d W U s M j J 9 J n F 1 b 3 Q 7 L C Z x d W 9 0 O 1 N l Y 3 R p b 2 4 x L 0 N v b W 0 1 M T c v Q X V 0 b 1 J l b W 9 2 Z W R D b 2 x 1 b W 5 z M S 5 7 R m l u Y W w g T V Y g L y B T R i w y M 3 0 m c X V v d D s s J n F 1 b 3 Q 7 U 2 V j d G l v b j E v Q 2 9 t b T U x N y 9 B d X R v U m V t b 3 Z l Z E N v b H V t b n M x L n s y M D I 2 I F B h c n R p Y W w g V m F s d W U s M j R 9 J n F 1 b 3 Q 7 L C Z x d W 9 0 O 1 N l Y 3 R p b 2 4 x L 0 N v b W 0 1 M T c v Q X V 0 b 1 J l b W 9 2 Z W R D b 2 x 1 b W 5 z M S 5 7 M j A y N i B Q Y X J 0 a W F s I F Z h b H V l I F J l Y X N v b i w y N X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0 N v b W 0 1 M T c i L z 4 8 L 1 N 0 Y W J s Z U V u d H J p Z X M + P C 9 J d G V t P j x J d G V t P j x J d G V t T G 9 j Y X R p b 2 4 + P E l 0 Z W 1 U e X B l P k Z v c m 1 1 b G E 8 L 0 l 0 Z W 1 U e X B l P j x J d G V t U G F 0 a D 5 T Z W N 0 a W 9 u M S 9 D b 2 5 k b 3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g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N C 0 y M V Q y M D o y N j o x N y 4 3 N D g 3 M z Q 0 W i I v P j x F b n R y e S B U e X B l P S J G a W x s Q 2 9 s d W 1 u V H l w Z X M i I F Z h b H V l P S J z Q U F B Q U F B Q U F B Q U F B Q U F B Q U F B Q U F B Q U F B Q U F B Q U F B Q U E i L z 4 8 R W 5 0 c n k g V H l w Z T 0 i R m l s b E N v b H V t b k 5 h b W V z I i B W Y W x 1 Z T 0 i c 1 s m c X V v d D t L Z X l Q S U 4 m c X V v d D s s J n F 1 b 3 Q 7 U E l O c y Z x d W 9 0 O y w m c X V v d D t O Q k h E J n F 1 b 3 Q 7 L C Z x d W 9 0 O 0 N s Y X N z Z X M m c X V v d D s s J n F 1 b 3 Q 7 V G 9 3 b i B S Z W d p b 2 4 m c X V v d D s s J n F 1 b 3 Q 7 U 3 V i Y 2 x h c 3 M y J n F 1 b 3 Q 7 L C Z x d W 9 0 O 0 J s Z G d T R i Z x d W 9 0 O y w m c X V v d D t B Z G o g U m V u d C A k L 1 N G J n F 1 b 3 Q 7 L C Z x d W 9 0 O 1 B H S S Z x d W 9 0 O y w m c X V v d D t W L 0 M m c X V v d D s s J n F 1 b 3 Q 7 R U d J J n F 1 b 3 Q 7 L C Z x d W 9 0 O y U g R X h w L i Z x d W 9 0 O y w m c X V v d D t O T 0 k m c X V v d D s s J n F 1 b 3 Q 7 Q 2 F w I F J h d G U m c X V v d D s s J n F 1 b 3 Q 7 V G F 4 I E x v Y W Q m c X V v d D s s J n F 1 b 3 Q 7 T G 9 h Z G V k I E N h c C Z x d W 9 0 O y w m c X V v d D t M O k I g U m F 0 a W 8 m c X V v d D s s J n F 1 b 3 Q 7 R X h j Z X N z I E x h b m Q g Q X J l Y S Z x d W 9 0 O y w m c X V v d D t F e G N l c 3 M g T G F u Z C B W Y W x 1 Z S Z x d W 9 0 O y w m c X V v d D t U b 3 R h b C B M Y W 5 k I F Z h b C Z x d W 9 0 O y w m c X V v d D t N Y X J r Z X Q g V m F s d W U m c X V v d D s s J n F 1 b 3 Q 7 R m l u Y W w g T V Y g L y B T R i Z x d W 9 0 O y w m c X V v d D s y M D I 2 I F B h c n R p Y W w g V m F s d W U m c X V v d D s s J n F 1 b 3 Q 7 M j A y N i B Q Y X J 0 a W F s I F Z h b H V l I F J l Y X N v b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k Z D A x O D E w M y 0 x N G F m L T Q 2 O G E t O T B i Z S 1 k Y m Y z N 2 N i Y j U w M W I i L z 4 8 R W 5 0 c n k g V H l w Z T 0 i U X V l c n l J R C I g V m F s d W U 9 I n M 3 M 2 Z i M T U 1 M i 0 4 M D Y z L T R h Z T E t Y j l k Y y 0 0 O T A 0 Y T Q 1 M D E y M G Q i L z 4 8 R W 5 0 c n k g V H l w Z T 0 i U m V s Y X R p b 2 5 z a G l w S W 5 m b 0 N v b n R h a W 5 l c i I g V m F s d W U 9 I n N 7 J n F 1 b 3 Q 7 Y 2 9 s d W 1 u Q 2 9 1 b n Q m c X V v d D s 6 M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m R v c y 9 B d X R v U m V t b 3 Z l Z E N v b H V t b n M x L n t L Z X l Q S U 4 s M H 0 m c X V v d D s s J n F 1 b 3 Q 7 U 2 V j d G l v b j E v Q 2 9 u Z G 9 z L 0 F 1 d G 9 S Z W 1 v d m V k Q 2 9 s d W 1 u c z E u e 1 B J T n M s M X 0 m c X V v d D s s J n F 1 b 3 Q 7 U 2 V j d G l v b j E v Q 2 9 u Z G 9 z L 0 F 1 d G 9 S Z W 1 v d m V k Q 2 9 s d W 1 u c z E u e 0 5 C S E Q s M n 0 m c X V v d D s s J n F 1 b 3 Q 7 U 2 V j d G l v b j E v Q 2 9 u Z G 9 z L 0 F 1 d G 9 S Z W 1 v d m V k Q 2 9 s d W 1 u c z E u e 0 N s Y X N z Z X M s M 3 0 m c X V v d D s s J n F 1 b 3 Q 7 U 2 V j d G l v b j E v Q 2 9 u Z G 9 z L 0 F 1 d G 9 S Z W 1 v d m V k Q 2 9 s d W 1 u c z E u e 1 R v d 2 4 g U m V n a W 9 u L D R 9 J n F 1 b 3 Q 7 L C Z x d W 9 0 O 1 N l Y 3 R p b 2 4 x L 0 N v b m R v c y 9 B d X R v U m V t b 3 Z l Z E N v b H V t b n M x L n t T d W J j b G F z c z I s N X 0 m c X V v d D s s J n F 1 b 3 Q 7 U 2 V j d G l v b j E v Q 2 9 u Z G 9 z L 0 F 1 d G 9 S Z W 1 v d m V k Q 2 9 s d W 1 u c z E u e 0 J s Z G d T R i w 2 f S Z x d W 9 0 O y w m c X V v d D t T Z W N 0 a W 9 u M S 9 D b 2 5 k b 3 M v Q X V 0 b 1 J l b W 9 2 Z W R D b 2 x 1 b W 5 z M S 5 7 Q W R q I F J l b n Q g J C 9 T R i w 3 f S Z x d W 9 0 O y w m c X V v d D t T Z W N 0 a W 9 u M S 9 D b 2 5 k b 3 M v Q X V 0 b 1 J l b W 9 2 Z W R D b 2 x 1 b W 5 z M S 5 7 U E d J L D h 9 J n F 1 b 3 Q 7 L C Z x d W 9 0 O 1 N l Y 3 R p b 2 4 x L 0 N v b m R v c y 9 B d X R v U m V t b 3 Z l Z E N v b H V t b n M x L n t W L 0 M s O X 0 m c X V v d D s s J n F 1 b 3 Q 7 U 2 V j d G l v b j E v Q 2 9 u Z G 9 z L 0 F 1 d G 9 S Z W 1 v d m V k Q 2 9 s d W 1 u c z E u e 0 V H S S w x M H 0 m c X V v d D s s J n F 1 b 3 Q 7 U 2 V j d G l v b j E v Q 2 9 u Z G 9 z L 0 F 1 d G 9 S Z W 1 v d m V k Q 2 9 s d W 1 u c z E u e y U g R X h w L i w x M X 0 m c X V v d D s s J n F 1 b 3 Q 7 U 2 V j d G l v b j E v Q 2 9 u Z G 9 z L 0 F 1 d G 9 S Z W 1 v d m V k Q 2 9 s d W 1 u c z E u e 0 5 P S S w x M n 0 m c X V v d D s s J n F 1 b 3 Q 7 U 2 V j d G l v b j E v Q 2 9 u Z G 9 z L 0 F 1 d G 9 S Z W 1 v d m V k Q 2 9 s d W 1 u c z E u e 0 N h c C B S Y X R l L D E z f S Z x d W 9 0 O y w m c X V v d D t T Z W N 0 a W 9 u M S 9 D b 2 5 k b 3 M v Q X V 0 b 1 J l b W 9 2 Z W R D b 2 x 1 b W 5 z M S 5 7 V G F 4 I E x v Y W Q s M T R 9 J n F 1 b 3 Q 7 L C Z x d W 9 0 O 1 N l Y 3 R p b 2 4 x L 0 N v b m R v c y 9 B d X R v U m V t b 3 Z l Z E N v b H V t b n M x L n t M b 2 F k Z W Q g Q 2 F w L D E 1 f S Z x d W 9 0 O y w m c X V v d D t T Z W N 0 a W 9 u M S 9 D b 2 5 k b 3 M v Q X V 0 b 1 J l b W 9 2 Z W R D b 2 x 1 b W 5 z M S 5 7 T D p C I F J h d G l v L D E 2 f S Z x d W 9 0 O y w m c X V v d D t T Z W N 0 a W 9 u M S 9 D b 2 5 k b 3 M v Q X V 0 b 1 J l b W 9 2 Z W R D b 2 x 1 b W 5 z M S 5 7 R X h j Z X N z I E x h b m Q g Q X J l Y S w x N 3 0 m c X V v d D s s J n F 1 b 3 Q 7 U 2 V j d G l v b j E v Q 2 9 u Z G 9 z L 0 F 1 d G 9 S Z W 1 v d m V k Q 2 9 s d W 1 u c z E u e 0 V 4 Y 2 V z c y B M Y W 5 k I F Z h b H V l L D E 4 f S Z x d W 9 0 O y w m c X V v d D t T Z W N 0 a W 9 u M S 9 D b 2 5 k b 3 M v Q X V 0 b 1 J l b W 9 2 Z W R D b 2 x 1 b W 5 z M S 5 7 V G 9 0 Y W w g T G F u Z C B W Y W w s M T l 9 J n F 1 b 3 Q 7 L C Z x d W 9 0 O 1 N l Y 3 R p b 2 4 x L 0 N v b m R v c y 9 B d X R v U m V t b 3 Z l Z E N v b H V t b n M x L n t N Y X J r Z X Q g V m F s d W U s M j B 9 J n F 1 b 3 Q 7 L C Z x d W 9 0 O 1 N l Y 3 R p b 2 4 x L 0 N v b m R v c y 9 B d X R v U m V t b 3 Z l Z E N v b H V t b n M x L n t G a W 5 h b C B N V i A v I F N G L D I x f S Z x d W 9 0 O y w m c X V v d D t T Z W N 0 a W 9 u M S 9 D b 2 5 k b 3 M v Q X V 0 b 1 J l b W 9 2 Z W R D b 2 x 1 b W 5 z M S 5 7 M j A y N i B Q Y X J 0 a W F s I F Z h b H V l L D I y f S Z x d W 9 0 O y w m c X V v d D t T Z W N 0 a W 9 u M S 9 D b 2 5 k b 3 M v Q X V 0 b 1 J l b W 9 2 Z W R D b 2 x 1 b W 5 z M S 5 7 M j A y N i B Q Y X J 0 a W F s I F Z h b H V l I F J l Y X N v b i w y M 3 0 m c X V v d D t d L C Z x d W 9 0 O 0 N v b H V t b k N v d W 5 0 J n F 1 b 3 Q 7 O j I 0 L C Z x d W 9 0 O 0 t l e U N v b H V t b k 5 h b W V z J n F 1 b 3 Q 7 O l t d L C Z x d W 9 0 O 0 N v b H V t b k l k Z W 5 0 a X R p Z X M m c X V v d D s 6 W y Z x d W 9 0 O 1 N l Y 3 R p b 2 4 x L 0 N v b m R v c y 9 B d X R v U m V t b 3 Z l Z E N v b H V t b n M x L n t L Z X l Q S U 4 s M H 0 m c X V v d D s s J n F 1 b 3 Q 7 U 2 V j d G l v b j E v Q 2 9 u Z G 9 z L 0 F 1 d G 9 S Z W 1 v d m V k Q 2 9 s d W 1 u c z E u e 1 B J T n M s M X 0 m c X V v d D s s J n F 1 b 3 Q 7 U 2 V j d G l v b j E v Q 2 9 u Z G 9 z L 0 F 1 d G 9 S Z W 1 v d m V k Q 2 9 s d W 1 u c z E u e 0 5 C S E Q s M n 0 m c X V v d D s s J n F 1 b 3 Q 7 U 2 V j d G l v b j E v Q 2 9 u Z G 9 z L 0 F 1 d G 9 S Z W 1 v d m V k Q 2 9 s d W 1 u c z E u e 0 N s Y X N z Z X M s M 3 0 m c X V v d D s s J n F 1 b 3 Q 7 U 2 V j d G l v b j E v Q 2 9 u Z G 9 z L 0 F 1 d G 9 S Z W 1 v d m V k Q 2 9 s d W 1 u c z E u e 1 R v d 2 4 g U m V n a W 9 u L D R 9 J n F 1 b 3 Q 7 L C Z x d W 9 0 O 1 N l Y 3 R p b 2 4 x L 0 N v b m R v c y 9 B d X R v U m V t b 3 Z l Z E N v b H V t b n M x L n t T d W J j b G F z c z I s N X 0 m c X V v d D s s J n F 1 b 3 Q 7 U 2 V j d G l v b j E v Q 2 9 u Z G 9 z L 0 F 1 d G 9 S Z W 1 v d m V k Q 2 9 s d W 1 u c z E u e 0 J s Z G d T R i w 2 f S Z x d W 9 0 O y w m c X V v d D t T Z W N 0 a W 9 u M S 9 D b 2 5 k b 3 M v Q X V 0 b 1 J l b W 9 2 Z W R D b 2 x 1 b W 5 z M S 5 7 Q W R q I F J l b n Q g J C 9 T R i w 3 f S Z x d W 9 0 O y w m c X V v d D t T Z W N 0 a W 9 u M S 9 D b 2 5 k b 3 M v Q X V 0 b 1 J l b W 9 2 Z W R D b 2 x 1 b W 5 z M S 5 7 U E d J L D h 9 J n F 1 b 3 Q 7 L C Z x d W 9 0 O 1 N l Y 3 R p b 2 4 x L 0 N v b m R v c y 9 B d X R v U m V t b 3 Z l Z E N v b H V t b n M x L n t W L 0 M s O X 0 m c X V v d D s s J n F 1 b 3 Q 7 U 2 V j d G l v b j E v Q 2 9 u Z G 9 z L 0 F 1 d G 9 S Z W 1 v d m V k Q 2 9 s d W 1 u c z E u e 0 V H S S w x M H 0 m c X V v d D s s J n F 1 b 3 Q 7 U 2 V j d G l v b j E v Q 2 9 u Z G 9 z L 0 F 1 d G 9 S Z W 1 v d m V k Q 2 9 s d W 1 u c z E u e y U g R X h w L i w x M X 0 m c X V v d D s s J n F 1 b 3 Q 7 U 2 V j d G l v b j E v Q 2 9 u Z G 9 z L 0 F 1 d G 9 S Z W 1 v d m V k Q 2 9 s d W 1 u c z E u e 0 5 P S S w x M n 0 m c X V v d D s s J n F 1 b 3 Q 7 U 2 V j d G l v b j E v Q 2 9 u Z G 9 z L 0 F 1 d G 9 S Z W 1 v d m V k Q 2 9 s d W 1 u c z E u e 0 N h c C B S Y X R l L D E z f S Z x d W 9 0 O y w m c X V v d D t T Z W N 0 a W 9 u M S 9 D b 2 5 k b 3 M v Q X V 0 b 1 J l b W 9 2 Z W R D b 2 x 1 b W 5 z M S 5 7 V G F 4 I E x v Y W Q s M T R 9 J n F 1 b 3 Q 7 L C Z x d W 9 0 O 1 N l Y 3 R p b 2 4 x L 0 N v b m R v c y 9 B d X R v U m V t b 3 Z l Z E N v b H V t b n M x L n t M b 2 F k Z W Q g Q 2 F w L D E 1 f S Z x d W 9 0 O y w m c X V v d D t T Z W N 0 a W 9 u M S 9 D b 2 5 k b 3 M v Q X V 0 b 1 J l b W 9 2 Z W R D b 2 x 1 b W 5 z M S 5 7 T D p C I F J h d G l v L D E 2 f S Z x d W 9 0 O y w m c X V v d D t T Z W N 0 a W 9 u M S 9 D b 2 5 k b 3 M v Q X V 0 b 1 J l b W 9 2 Z W R D b 2 x 1 b W 5 z M S 5 7 R X h j Z X N z I E x h b m Q g Q X J l Y S w x N 3 0 m c X V v d D s s J n F 1 b 3 Q 7 U 2 V j d G l v b j E v Q 2 9 u Z G 9 z L 0 F 1 d G 9 S Z W 1 v d m V k Q 2 9 s d W 1 u c z E u e 0 V 4 Y 2 V z c y B M Y W 5 k I F Z h b H V l L D E 4 f S Z x d W 9 0 O y w m c X V v d D t T Z W N 0 a W 9 u M S 9 D b 2 5 k b 3 M v Q X V 0 b 1 J l b W 9 2 Z W R D b 2 x 1 b W 5 z M S 5 7 V G 9 0 Y W w g T G F u Z C B W Y W w s M T l 9 J n F 1 b 3 Q 7 L C Z x d W 9 0 O 1 N l Y 3 R p b 2 4 x L 0 N v b m R v c y 9 B d X R v U m V t b 3 Z l Z E N v b H V t b n M x L n t N Y X J r Z X Q g V m F s d W U s M j B 9 J n F 1 b 3 Q 7 L C Z x d W 9 0 O 1 N l Y 3 R p b 2 4 x L 0 N v b m R v c y 9 B d X R v U m V t b 3 Z l Z E N v b H V t b n M x L n t G a W 5 h b C B N V i A v I F N G L D I x f S Z x d W 9 0 O y w m c X V v d D t T Z W N 0 a W 9 u M S 9 D b 2 5 k b 3 M v Q X V 0 b 1 J l b W 9 2 Z W R D b 2 x 1 b W 5 z M S 5 7 M j A y N i B Q Y X J 0 a W F s I F Z h b H V l L D I y f S Z x d W 9 0 O y w m c X V v d D t T Z W N 0 a W 9 u M S 9 D b 2 5 k b 3 M v Q X V 0 b 1 J l b W 9 2 Z W R D b 2 x 1 b W 5 z M S 5 7 M j A y N i B Q Y X J 0 a W F s I F Z h b H V l I F J l Y X N v b i w y M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0 N v b m R v c y I v P j w v U 3 R h Y m x l R W 5 0 c m l l c z 4 8 L 0 l 0 Z W 0 + P E l 0 Z W 0 + P E l 0 Z W 1 M b 2 N h d G l v b j 4 8 S X R l b V R 5 c G U + R m 9 y b X V s Y T w v S X R l b V R 5 c G U + P E l 0 Z W 1 Q Y X R o P l N l Y 3 R p b 2 4 x L 0 l u Z H V z d H J p Y W x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N C 0 y M V Q y M D o y N j o x O C 4 5 M j Q 1 M z c 5 W i I v P j x F b n R y e S B U e X B l P S J G a W x s Q 2 9 s d W 1 u V H l w Z X M i I F Z h b H V l P S J z Q U F B Q U F B Q U F B Q U F B Q U F B Q U F B Q U F B Q U F B Q U F B Q U F B Q U F B Q U E 9 I i 8 + P E V u d H J 5 I F R 5 c G U 9 I k Z p b G x D b 2 x 1 b W 5 O Y W 1 l c y I g V m F s d W U 9 I n N b J n F 1 b 3 Q 7 S 2 V 5 U E l O J n F 1 b 3 Q 7 L C Z x d W 9 0 O 1 B J T n M m c X V v d D s s J n F 1 b 3 Q 7 Q 2 x h c 3 N l c y Z x d W 9 0 O y w m c X V v d D t B Z G R y Z X N z J n F 1 b 3 Q 7 L C Z x d W 9 0 O 1 R h e C B E a X N 0 c m l j d C Z x d W 9 0 O y w m c X V v d D t M Y W 5 k L l R v d G F s I F N G J n F 1 b 3 Q 7 L C Z x d W 9 0 O 1 N 1 Y m N s Y X N z M i Z x d W 9 0 O y w m c X V v d D t C b G R n U 0 Y m c X V v d D s s J n F 1 b 3 Q 7 W W V h c k J s d C Z x d W 9 0 O y w m c X V v d D t J b n Z l c 3 R t Z W 5 0 I F J h d G l u Z y Z x d W 9 0 O y w m c X V v d D t B Z G o g U m V u d C A k L 1 N G J n F 1 b 3 Q 7 L C Z x d W 9 0 O 1 B H S S Z x d W 9 0 O y w m c X V v d D t W L 0 M m c X V v d D s s J n F 1 b 3 Q 7 R U d J J n F 1 b 3 Q 7 L C Z x d W 9 0 O y U g R X h w L i Z x d W 9 0 O y w m c X V v d D t O T 0 k m c X V v d D s s J n F 1 b 3 Q 7 Q 2 F w I F J h d G U m c X V v d D s s J n F 1 b 3 Q 7 V G F 4 I E x v Y W Q m c X V v d D s s J n F 1 b 3 Q 7 T G 9 h Z G V k I E N h c C Z x d W 9 0 O y w m c X V v d D t M O k I g U m F 0 a W 8 m c X V v d D s s J n F 1 b 3 Q 7 R X h j Z X N z I E x h b m Q g Q X J l Y S Z x d W 9 0 O y w m c X V v d D t F e G N l c 3 M g T G F u Z C B W Y W x 1 Z S Z x d W 9 0 O y w m c X V v d D t N Y X J r Z X Q g V m F s d W U m c X V v d D s s J n F 1 b 3 Q 7 R m l u Y W w g T V Y g L y B T R i Z x d W 9 0 O y w m c X V v d D s y M D I 2 I F B h c n R p Y W w g V m F s d W U m c X V v d D s s J n F 1 b 3 Q 7 M j A y N i B Q Y X J 0 a W F s I F Z h b H V l I F J l Y X N v b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k Z D A x O D E w M y 0 x N G F m L T Q 2 O G E t O T B i Z S 1 k Y m Y z N 2 N i Y j U w M W I i L z 4 8 R W 5 0 c n k g V H l w Z T 0 i U X V l c n l J R C I g V m F s d W U 9 I n M 1 O D N i Y z l m M S 0 x Y 2 J m L T Q 5 O T E t O G U x Y S 0 1 M 2 Q 0 Z j B h N G U 1 M j I i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u Z H V z d H J p Y W x z L 0 F 1 d G 9 S Z W 1 v d m V k Q 2 9 s d W 1 u c z E u e 0 t l e V B J T i w w f S Z x d W 9 0 O y w m c X V v d D t T Z W N 0 a W 9 u M S 9 J b m R 1 c 3 R y a W F s c y 9 B d X R v U m V t b 3 Z l Z E N v b H V t b n M x L n t Q S U 5 z L D F 9 J n F 1 b 3 Q 7 L C Z x d W 9 0 O 1 N l Y 3 R p b 2 4 x L 0 l u Z H V z d H J p Y W x z L 0 F 1 d G 9 S Z W 1 v d m V k Q 2 9 s d W 1 u c z E u e 0 N s Y X N z Z X M s M n 0 m c X V v d D s s J n F 1 b 3 Q 7 U 2 V j d G l v b j E v S W 5 k d X N 0 c m l h b H M v Q X V 0 b 1 J l b W 9 2 Z W R D b 2 x 1 b W 5 z M S 5 7 Q W R k c m V z c y w z f S Z x d W 9 0 O y w m c X V v d D t T Z W N 0 a W 9 u M S 9 J b m R 1 c 3 R y a W F s c y 9 B d X R v U m V t b 3 Z l Z E N v b H V t b n M x L n t U Y X g g R G l z d H J p Y 3 Q s N H 0 m c X V v d D s s J n F 1 b 3 Q 7 U 2 V j d G l v b j E v S W 5 k d X N 0 c m l h b H M v Q X V 0 b 1 J l b W 9 2 Z W R D b 2 x 1 b W 5 z M S 5 7 T G F u Z C 5 U b 3 R h b C B T R i w 1 f S Z x d W 9 0 O y w m c X V v d D t T Z W N 0 a W 9 u M S 9 J b m R 1 c 3 R y a W F s c y 9 B d X R v U m V t b 3 Z l Z E N v b H V t b n M x L n t T d W J j b G F z c z I s N n 0 m c X V v d D s s J n F 1 b 3 Q 7 U 2 V j d G l v b j E v S W 5 k d X N 0 c m l h b H M v Q X V 0 b 1 J l b W 9 2 Z W R D b 2 x 1 b W 5 z M S 5 7 Q m x k Z 1 N G L D d 9 J n F 1 b 3 Q 7 L C Z x d W 9 0 O 1 N l Y 3 R p b 2 4 x L 0 l u Z H V z d H J p Y W x z L 0 F 1 d G 9 S Z W 1 v d m V k Q 2 9 s d W 1 u c z E u e 1 l l Y X J C b H Q s O H 0 m c X V v d D s s J n F 1 b 3 Q 7 U 2 V j d G l v b j E v S W 5 k d X N 0 c m l h b H M v Q X V 0 b 1 J l b W 9 2 Z W R D b 2 x 1 b W 5 z M S 5 7 S W 5 2 Z X N 0 b W V u d C B S Y X R p b m c s O X 0 m c X V v d D s s J n F 1 b 3 Q 7 U 2 V j d G l v b j E v S W 5 k d X N 0 c m l h b H M v Q X V 0 b 1 J l b W 9 2 Z W R D b 2 x 1 b W 5 z M S 5 7 Q W R q I F J l b n Q g J C 9 T R i w x M H 0 m c X V v d D s s J n F 1 b 3 Q 7 U 2 V j d G l v b j E v S W 5 k d X N 0 c m l h b H M v Q X V 0 b 1 J l b W 9 2 Z W R D b 2 x 1 b W 5 z M S 5 7 U E d J L D E x f S Z x d W 9 0 O y w m c X V v d D t T Z W N 0 a W 9 u M S 9 J b m R 1 c 3 R y a W F s c y 9 B d X R v U m V t b 3 Z l Z E N v b H V t b n M x L n t W L 0 M s M T J 9 J n F 1 b 3 Q 7 L C Z x d W 9 0 O 1 N l Y 3 R p b 2 4 x L 0 l u Z H V z d H J p Y W x z L 0 F 1 d G 9 S Z W 1 v d m V k Q 2 9 s d W 1 u c z E u e 0 V H S S w x M 3 0 m c X V v d D s s J n F 1 b 3 Q 7 U 2 V j d G l v b j E v S W 5 k d X N 0 c m l h b H M v Q X V 0 b 1 J l b W 9 2 Z W R D b 2 x 1 b W 5 z M S 5 7 J S B F e H A u L D E 0 f S Z x d W 9 0 O y w m c X V v d D t T Z W N 0 a W 9 u M S 9 J b m R 1 c 3 R y a W F s c y 9 B d X R v U m V t b 3 Z l Z E N v b H V t b n M x L n t O T 0 k s M T V 9 J n F 1 b 3 Q 7 L C Z x d W 9 0 O 1 N l Y 3 R p b 2 4 x L 0 l u Z H V z d H J p Y W x z L 0 F 1 d G 9 S Z W 1 v d m V k Q 2 9 s d W 1 u c z E u e 0 N h c C B S Y X R l L D E 2 f S Z x d W 9 0 O y w m c X V v d D t T Z W N 0 a W 9 u M S 9 J b m R 1 c 3 R y a W F s c y 9 B d X R v U m V t b 3 Z l Z E N v b H V t b n M x L n t U Y X g g T G 9 h Z C w x N 3 0 m c X V v d D s s J n F 1 b 3 Q 7 U 2 V j d G l v b j E v S W 5 k d X N 0 c m l h b H M v Q X V 0 b 1 J l b W 9 2 Z W R D b 2 x 1 b W 5 z M S 5 7 T G 9 h Z G V k I E N h c C w x O H 0 m c X V v d D s s J n F 1 b 3 Q 7 U 2 V j d G l v b j E v S W 5 k d X N 0 c m l h b H M v Q X V 0 b 1 J l b W 9 2 Z W R D b 2 x 1 b W 5 z M S 5 7 T D p C I F J h d G l v L D E 5 f S Z x d W 9 0 O y w m c X V v d D t T Z W N 0 a W 9 u M S 9 J b m R 1 c 3 R y a W F s c y 9 B d X R v U m V t b 3 Z l Z E N v b H V t b n M x L n t F e G N l c 3 M g T G F u Z C B B c m V h L D I w f S Z x d W 9 0 O y w m c X V v d D t T Z W N 0 a W 9 u M S 9 J b m R 1 c 3 R y a W F s c y 9 B d X R v U m V t b 3 Z l Z E N v b H V t b n M x L n t F e G N l c 3 M g T G F u Z C B W Y W x 1 Z S w y M X 0 m c X V v d D s s J n F 1 b 3 Q 7 U 2 V j d G l v b j E v S W 5 k d X N 0 c m l h b H M v Q X V 0 b 1 J l b W 9 2 Z W R D b 2 x 1 b W 5 z M S 5 7 T W F y a 2 V 0 I F Z h b H V l L D I y f S Z x d W 9 0 O y w m c X V v d D t T Z W N 0 a W 9 u M S 9 J b m R 1 c 3 R y a W F s c y 9 B d X R v U m V t b 3 Z l Z E N v b H V t b n M x L n t G a W 5 h b C B N V i A v I F N G L D I z f S Z x d W 9 0 O y w m c X V v d D t T Z W N 0 a W 9 u M S 9 J b m R 1 c 3 R y a W F s c y 9 B d X R v U m V t b 3 Z l Z E N v b H V t b n M x L n s y M D I 2 I F B h c n R p Y W w g V m F s d W U s M j R 9 J n F 1 b 3 Q 7 L C Z x d W 9 0 O 1 N l Y 3 R p b 2 4 x L 0 l u Z H V z d H J p Y W x z L 0 F 1 d G 9 S Z W 1 v d m V k Q 2 9 s d W 1 u c z E u e z I w M j Y g U G F y d G l h b C B W Y W x 1 Z S B S Z W F z b 2 4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J b m R 1 c 3 R y a W F s c y 9 B d X R v U m V t b 3 Z l Z E N v b H V t b n M x L n t L Z X l Q S U 4 s M H 0 m c X V v d D s s J n F 1 b 3 Q 7 U 2 V j d G l v b j E v S W 5 k d X N 0 c m l h b H M v Q X V 0 b 1 J l b W 9 2 Z W R D b 2 x 1 b W 5 z M S 5 7 U E l O c y w x f S Z x d W 9 0 O y w m c X V v d D t T Z W N 0 a W 9 u M S 9 J b m R 1 c 3 R y a W F s c y 9 B d X R v U m V t b 3 Z l Z E N v b H V t b n M x L n t D b G F z c 2 V z L D J 9 J n F 1 b 3 Q 7 L C Z x d W 9 0 O 1 N l Y 3 R p b 2 4 x L 0 l u Z H V z d H J p Y W x z L 0 F 1 d G 9 S Z W 1 v d m V k Q 2 9 s d W 1 u c z E u e 0 F k Z H J l c 3 M s M 3 0 m c X V v d D s s J n F 1 b 3 Q 7 U 2 V j d G l v b j E v S W 5 k d X N 0 c m l h b H M v Q X V 0 b 1 J l b W 9 2 Z W R D b 2 x 1 b W 5 z M S 5 7 V G F 4 I E R p c 3 R y a W N 0 L D R 9 J n F 1 b 3 Q 7 L C Z x d W 9 0 O 1 N l Y 3 R p b 2 4 x L 0 l u Z H V z d H J p Y W x z L 0 F 1 d G 9 S Z W 1 v d m V k Q 2 9 s d W 1 u c z E u e 0 x h b m Q u V G 9 0 Y W w g U 0 Y s N X 0 m c X V v d D s s J n F 1 b 3 Q 7 U 2 V j d G l v b j E v S W 5 k d X N 0 c m l h b H M v Q X V 0 b 1 J l b W 9 2 Z W R D b 2 x 1 b W 5 z M S 5 7 U 3 V i Y 2 x h c 3 M y L D Z 9 J n F 1 b 3 Q 7 L C Z x d W 9 0 O 1 N l Y 3 R p b 2 4 x L 0 l u Z H V z d H J p Y W x z L 0 F 1 d G 9 S Z W 1 v d m V k Q 2 9 s d W 1 u c z E u e 0 J s Z G d T R i w 3 f S Z x d W 9 0 O y w m c X V v d D t T Z W N 0 a W 9 u M S 9 J b m R 1 c 3 R y a W F s c y 9 B d X R v U m V t b 3 Z l Z E N v b H V t b n M x L n t Z Z W F y Q m x 0 L D h 9 J n F 1 b 3 Q 7 L C Z x d W 9 0 O 1 N l Y 3 R p b 2 4 x L 0 l u Z H V z d H J p Y W x z L 0 F 1 d G 9 S Z W 1 v d m V k Q 2 9 s d W 1 u c z E u e 0 l u d m V z d G 1 l b n Q g U m F 0 a W 5 n L D l 9 J n F 1 b 3 Q 7 L C Z x d W 9 0 O 1 N l Y 3 R p b 2 4 x L 0 l u Z H V z d H J p Y W x z L 0 F 1 d G 9 S Z W 1 v d m V k Q 2 9 s d W 1 u c z E u e 0 F k a i B S Z W 5 0 I C Q v U 0 Y s M T B 9 J n F 1 b 3 Q 7 L C Z x d W 9 0 O 1 N l Y 3 R p b 2 4 x L 0 l u Z H V z d H J p Y W x z L 0 F 1 d G 9 S Z W 1 v d m V k Q 2 9 s d W 1 u c z E u e 1 B H S S w x M X 0 m c X V v d D s s J n F 1 b 3 Q 7 U 2 V j d G l v b j E v S W 5 k d X N 0 c m l h b H M v Q X V 0 b 1 J l b W 9 2 Z W R D b 2 x 1 b W 5 z M S 5 7 V i 9 D L D E y f S Z x d W 9 0 O y w m c X V v d D t T Z W N 0 a W 9 u M S 9 J b m R 1 c 3 R y a W F s c y 9 B d X R v U m V t b 3 Z l Z E N v b H V t b n M x L n t F R 0 k s M T N 9 J n F 1 b 3 Q 7 L C Z x d W 9 0 O 1 N l Y 3 R p b 2 4 x L 0 l u Z H V z d H J p Y W x z L 0 F 1 d G 9 S Z W 1 v d m V k Q 2 9 s d W 1 u c z E u e y U g R X h w L i w x N H 0 m c X V v d D s s J n F 1 b 3 Q 7 U 2 V j d G l v b j E v S W 5 k d X N 0 c m l h b H M v Q X V 0 b 1 J l b W 9 2 Z W R D b 2 x 1 b W 5 z M S 5 7 T k 9 J L D E 1 f S Z x d W 9 0 O y w m c X V v d D t T Z W N 0 a W 9 u M S 9 J b m R 1 c 3 R y a W F s c y 9 B d X R v U m V t b 3 Z l Z E N v b H V t b n M x L n t D Y X A g U m F 0 Z S w x N n 0 m c X V v d D s s J n F 1 b 3 Q 7 U 2 V j d G l v b j E v S W 5 k d X N 0 c m l h b H M v Q X V 0 b 1 J l b W 9 2 Z W R D b 2 x 1 b W 5 z M S 5 7 V G F 4 I E x v Y W Q s M T d 9 J n F 1 b 3 Q 7 L C Z x d W 9 0 O 1 N l Y 3 R p b 2 4 x L 0 l u Z H V z d H J p Y W x z L 0 F 1 d G 9 S Z W 1 v d m V k Q 2 9 s d W 1 u c z E u e 0 x v Y W R l Z C B D Y X A s M T h 9 J n F 1 b 3 Q 7 L C Z x d W 9 0 O 1 N l Y 3 R p b 2 4 x L 0 l u Z H V z d H J p Y W x z L 0 F 1 d G 9 S Z W 1 v d m V k Q 2 9 s d W 1 u c z E u e 0 w 6 Q i B S Y X R p b y w x O X 0 m c X V v d D s s J n F 1 b 3 Q 7 U 2 V j d G l v b j E v S W 5 k d X N 0 c m l h b H M v Q X V 0 b 1 J l b W 9 2 Z W R D b 2 x 1 b W 5 z M S 5 7 R X h j Z X N z I E x h b m Q g Q X J l Y S w y M H 0 m c X V v d D s s J n F 1 b 3 Q 7 U 2 V j d G l v b j E v S W 5 k d X N 0 c m l h b H M v Q X V 0 b 1 J l b W 9 2 Z W R D b 2 x 1 b W 5 z M S 5 7 R X h j Z X N z I E x h b m Q g V m F s d W U s M j F 9 J n F 1 b 3 Q 7 L C Z x d W 9 0 O 1 N l Y 3 R p b 2 4 x L 0 l u Z H V z d H J p Y W x z L 0 F 1 d G 9 S Z W 1 v d m V k Q 2 9 s d W 1 u c z E u e 0 1 h c m t l d C B W Y W x 1 Z S w y M n 0 m c X V v d D s s J n F 1 b 3 Q 7 U 2 V j d G l v b j E v S W 5 k d X N 0 c m l h b H M v Q X V 0 b 1 J l b W 9 2 Z W R D b 2 x 1 b W 5 z M S 5 7 R m l u Y W w g T V Y g L y B T R i w y M 3 0 m c X V v d D s s J n F 1 b 3 Q 7 U 2 V j d G l v b j E v S W 5 k d X N 0 c m l h b H M v Q X V 0 b 1 J l b W 9 2 Z W R D b 2 x 1 b W 5 z M S 5 7 M j A y N i B Q Y X J 0 a W F s I F Z h b H V l L D I 0 f S Z x d W 9 0 O y w m c X V v d D t T Z W N 0 a W 9 u M S 9 J b m R 1 c 3 R y a W F s c y 9 B d X R v U m V t b 3 Z l Z E N v b H V t b n M x L n s y M D I 2 I F B h c n R p Y W w g V m F s d W U g U m V h c 2 9 u L D I 1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S W 5 k d X N 0 c m l h b H M i L z 4 8 L 1 N 0 Y W J s Z U V u d H J p Z X M + P C 9 J d G V t P j x J d G V t P j x J d G V t T G 9 j Y X R p b 2 4 + P E l 0 Z W 1 U e X B l P k Z v c m 1 1 b G E 8 L 0 l 0 Z W 1 U e X B l P j x J d G V t U G F 0 a D 5 T Z W N 0 a W 9 u M S 9 N d W x 0 a W Z h b W l s e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M C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0 L T I x V D I w O j I 2 O j E 5 L j k 4 O T k 0 N D B a I i 8 + P E V u d H J 5 I F R 5 c G U 9 I k Z p b G x D b 2 x 1 b W 5 U e X B l c y I g V m F s d W U 9 I n N B Q U F B Q U F B Q U F B Q U F B Q U F B Q U F B Q U F B Q U F B Q U F F Q U F B Q U F B Q U F B Q U E 9 I i 8 + P E V u d H J 5 I F R 5 c G U 9 I k Z p b G x D b 2 x 1 b W 5 O Y W 1 l c y I g V m F s d W U 9 I n N b J n F 1 b 3 Q 7 S 2 V 5 U E l O J n F 1 b 3 Q 7 L C Z x d W 9 0 O 1 B J T n M m c X V v d D s s J n F 1 b 3 Q 7 Q 2 x h c 3 N l c y Z x d W 9 0 O y w m c X V v d D t B Z G R y Z X N z J n F 1 b 3 Q 7 L C Z x d W 9 0 O 1 R h e C B E a X N 0 c m l j d C Z x d W 9 0 O y w m c X V v d D t M Y W 5 k L l R v d G F s I F N G J n F 1 b 3 Q 7 L C Z x d W 9 0 O 1 N 1 Y m N s Y X N z M i Z x d W 9 0 O y w m c X V v d D t C b G R n U 0 Y m c X V v d D s s J n F 1 b 3 Q 7 U 3 R 1 Z G l v c y Z x d W 9 0 O y w m c X V v d D s x Q l I m c X V v d D s s J n F 1 b 3 Q 7 M k J S J n F 1 b 3 Q 7 L C Z x d W 9 0 O z N C U i Z x d W 9 0 O y w m c X V v d D s 0 Q l I m c X V v d D s s J n F 1 b 3 Q 7 T W 9 i a W x l S G 9 t Z V B h Z H M m c X V v d D s s J n F 1 b 3 Q 7 Q 2 9 t b V N G J n F 1 b 3 Q 7 L C Z x d W 9 0 O 1 l l Y X J C b H Q m c X V v d D s s J n F 1 b 3 Q 7 S W 5 2 Z X N 0 b W V u d C B S Y X R p b m c m c X V v d D s s J n F 1 b 3 Q 7 Q W R q d X N 0 Z W Q g U E d J J n F 1 b 3 Q 7 L C Z x d W 9 0 O 1 Y v Q y Z x d W 9 0 O y w m c X V v d D t F R 0 k m c X V v d D s s J n F 1 b 3 Q 7 J S B F e H A u J n F 1 b 3 Q 7 L C Z x d W 9 0 O 0 5 P S S Z x d W 9 0 O y w m c X V v d D t D Y X A g U m F 0 Z S Z x d W 9 0 O y w m c X V v d D t U Y X g g T G 9 h Z C Z x d W 9 0 O y w m c X V v d D t M b 2 F k Z W Q g Q 2 F w J n F 1 b 3 Q 7 L C Z x d W 9 0 O 0 1 h c m t l d C B W Y W x 1 Z S Z x d W 9 0 O y w m c X V v d D t G a W 5 h b C B N V i A v I F V u a X Q m c X V v d D s s J n F 1 b 3 Q 7 M j A y N i B Q Y X J 0 a W F s I F Z h b H V l J n F 1 b 3 Q 7 L C Z x d W 9 0 O z I w M j Y g U G F y d G l h b C B W Y W x 1 Z S B S Z W F z b 2 4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Z G Q w M T g x M D M t M T R h Z i 0 0 N j h h L T k w Y m U t Z G J m M z d j Y m I 1 M D F i I i 8 + P E V u d H J 5 I F R 5 c G U 9 I l F 1 Z X J 5 S U Q i I F Z h b H V l P S J z Z j c 1 M 2 E x Z j Q t O G E 5 Y i 0 0 Z T k z L T g 5 O T k t O T U 1 M z Q 5 M 2 R i O D k 4 I i 8 + P E V u d H J 5 I F R 5 c G U 9 I l J l b G F 0 a W 9 u c 2 h p c E l u Z m 9 D b 2 5 0 Y W l u Z X I i I F Z h b H V l P S J z e y Z x d W 9 0 O 2 N v b H V t b k N v d W 5 0 J n F 1 b 3 Q 7 O j I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d W x 0 a W Z h b W l s e S 9 B d X R v U m V t b 3 Z l Z E N v b H V t b n M x L n t L Z X l Q S U 4 s M H 0 m c X V v d D s s J n F 1 b 3 Q 7 U 2 V j d G l v b j E v T X V s d G l m Y W 1 p b H k v Q X V 0 b 1 J l b W 9 2 Z W R D b 2 x 1 b W 5 z M S 5 7 U E l O c y w x f S Z x d W 9 0 O y w m c X V v d D t T Z W N 0 a W 9 u M S 9 N d W x 0 a W Z h b W l s e S 9 B d X R v U m V t b 3 Z l Z E N v b H V t b n M x L n t D b G F z c 2 V z L D J 9 J n F 1 b 3 Q 7 L C Z x d W 9 0 O 1 N l Y 3 R p b 2 4 x L 0 1 1 b H R p Z m F t a W x 5 L 0 F 1 d G 9 S Z W 1 v d m V k Q 2 9 s d W 1 u c z E u e 0 F k Z H J l c 3 M s M 3 0 m c X V v d D s s J n F 1 b 3 Q 7 U 2 V j d G l v b j E v T X V s d G l m Y W 1 p b H k v Q X V 0 b 1 J l b W 9 2 Z W R D b 2 x 1 b W 5 z M S 5 7 V G F 4 I E R p c 3 R y a W N 0 L D R 9 J n F 1 b 3 Q 7 L C Z x d W 9 0 O 1 N l Y 3 R p b 2 4 x L 0 1 1 b H R p Z m F t a W x 5 L 0 F 1 d G 9 S Z W 1 v d m V k Q 2 9 s d W 1 u c z E u e 0 x h b m Q u V G 9 0 Y W w g U 0 Y s N X 0 m c X V v d D s s J n F 1 b 3 Q 7 U 2 V j d G l v b j E v T X V s d G l m Y W 1 p b H k v Q X V 0 b 1 J l b W 9 2 Z W R D b 2 x 1 b W 5 z M S 5 7 U 3 V i Y 2 x h c 3 M y L D Z 9 J n F 1 b 3 Q 7 L C Z x d W 9 0 O 1 N l Y 3 R p b 2 4 x L 0 1 1 b H R p Z m F t a W x 5 L 0 F 1 d G 9 S Z W 1 v d m V k Q 2 9 s d W 1 u c z E u e 0 J s Z G d T R i w 3 f S Z x d W 9 0 O y w m c X V v d D t T Z W N 0 a W 9 u M S 9 N d W x 0 a W Z h b W l s e S 9 B d X R v U m V t b 3 Z l Z E N v b H V t b n M x L n t T d H V k a W 9 z L D h 9 J n F 1 b 3 Q 7 L C Z x d W 9 0 O 1 N l Y 3 R p b 2 4 x L 0 1 1 b H R p Z m F t a W x 5 L 0 F 1 d G 9 S Z W 1 v d m V k Q 2 9 s d W 1 u c z E u e z F C U i w 5 f S Z x d W 9 0 O y w m c X V v d D t T Z W N 0 a W 9 u M S 9 N d W x 0 a W Z h b W l s e S 9 B d X R v U m V t b 3 Z l Z E N v b H V t b n M x L n s y Q l I s M T B 9 J n F 1 b 3 Q 7 L C Z x d W 9 0 O 1 N l Y 3 R p b 2 4 x L 0 1 1 b H R p Z m F t a W x 5 L 0 F 1 d G 9 S Z W 1 v d m V k Q 2 9 s d W 1 u c z E u e z N C U i w x M X 0 m c X V v d D s s J n F 1 b 3 Q 7 U 2 V j d G l v b j E v T X V s d G l m Y W 1 p b H k v Q X V 0 b 1 J l b W 9 2 Z W R D b 2 x 1 b W 5 z M S 5 7 N E J S L D E y f S Z x d W 9 0 O y w m c X V v d D t T Z W N 0 a W 9 u M S 9 N d W x 0 a W Z h b W l s e S 9 B d X R v U m V t b 3 Z l Z E N v b H V t b n M x L n t N b 2 J p b G V I b 2 1 l U G F k c y w x M 3 0 m c X V v d D s s J n F 1 b 3 Q 7 U 2 V j d G l v b j E v T X V s d G l m Y W 1 p b H k v Q X V 0 b 1 J l b W 9 2 Z W R D b 2 x 1 b W 5 z M S 5 7 Q 2 9 t b V N G L D E 0 f S Z x d W 9 0 O y w m c X V v d D t T Z W N 0 a W 9 u M S 9 N d W x 0 a W Z h b W l s e S 9 B d X R v U m V t b 3 Z l Z E N v b H V t b n M x L n t Z Z W F y Q m x 0 L D E 1 f S Z x d W 9 0 O y w m c X V v d D t T Z W N 0 a W 9 u M S 9 N d W x 0 a W Z h b W l s e S 9 B d X R v U m V t b 3 Z l Z E N v b H V t b n M x L n t J b n Z l c 3 R t Z W 5 0 I F J h d G l u Z y w x N n 0 m c X V v d D s s J n F 1 b 3 Q 7 U 2 V j d G l v b j E v T X V s d G l m Y W 1 p b H k v Q X V 0 b 1 J l b W 9 2 Z W R D b 2 x 1 b W 5 z M S 5 7 Q W R q d X N 0 Z W Q g U E d J L D E 3 f S Z x d W 9 0 O y w m c X V v d D t T Z W N 0 a W 9 u M S 9 N d W x 0 a W Z h b W l s e S 9 B d X R v U m V t b 3 Z l Z E N v b H V t b n M x L n t W L 0 M s M T h 9 J n F 1 b 3 Q 7 L C Z x d W 9 0 O 1 N l Y 3 R p b 2 4 x L 0 1 1 b H R p Z m F t a W x 5 L 0 F 1 d G 9 S Z W 1 v d m V k Q 2 9 s d W 1 u c z E u e 0 V H S S w x O X 0 m c X V v d D s s J n F 1 b 3 Q 7 U 2 V j d G l v b j E v T X V s d G l m Y W 1 p b H k v Q X V 0 b 1 J l b W 9 2 Z W R D b 2 x 1 b W 5 z M S 5 7 J S B F e H A u L D I w f S Z x d W 9 0 O y w m c X V v d D t T Z W N 0 a W 9 u M S 9 N d W x 0 a W Z h b W l s e S 9 B d X R v U m V t b 3 Z l Z E N v b H V t b n M x L n t O T 0 k s M j F 9 J n F 1 b 3 Q 7 L C Z x d W 9 0 O 1 N l Y 3 R p b 2 4 x L 0 1 1 b H R p Z m F t a W x 5 L 0 F 1 d G 9 S Z W 1 v d m V k Q 2 9 s d W 1 u c z E u e 0 N h c C B S Y X R l L D I y f S Z x d W 9 0 O y w m c X V v d D t T Z W N 0 a W 9 u M S 9 N d W x 0 a W Z h b W l s e S 9 B d X R v U m V t b 3 Z l Z E N v b H V t b n M x L n t U Y X g g T G 9 h Z C w y M 3 0 m c X V v d D s s J n F 1 b 3 Q 7 U 2 V j d G l v b j E v T X V s d G l m Y W 1 p b H k v Q X V 0 b 1 J l b W 9 2 Z W R D b 2 x 1 b W 5 z M S 5 7 T G 9 h Z G V k I E N h c C w y N H 0 m c X V v d D s s J n F 1 b 3 Q 7 U 2 V j d G l v b j E v T X V s d G l m Y W 1 p b H k v Q X V 0 b 1 J l b W 9 2 Z W R D b 2 x 1 b W 5 z M S 5 7 T W F y a 2 V 0 I F Z h b H V l L D I 1 f S Z x d W 9 0 O y w m c X V v d D t T Z W N 0 a W 9 u M S 9 N d W x 0 a W Z h b W l s e S 9 B d X R v U m V t b 3 Z l Z E N v b H V t b n M x L n t G a W 5 h b C B N V i A v I F V u a X Q s M j Z 9 J n F 1 b 3 Q 7 L C Z x d W 9 0 O 1 N l Y 3 R p b 2 4 x L 0 1 1 b H R p Z m F t a W x 5 L 0 F 1 d G 9 S Z W 1 v d m V k Q 2 9 s d W 1 u c z E u e z I w M j Y g U G F y d G l h b C B W Y W x 1 Z S w y N 3 0 m c X V v d D s s J n F 1 b 3 Q 7 U 2 V j d G l v b j E v T X V s d G l m Y W 1 p b H k v Q X V 0 b 1 J l b W 9 2 Z W R D b 2 x 1 b W 5 z M S 5 7 M j A y N i B Q Y X J 0 a W F s I F Z h b H V l I F J l Y X N v b i w y O H 0 m c X V v d D t d L C Z x d W 9 0 O 0 N v b H V t b k N v d W 5 0 J n F 1 b 3 Q 7 O j I 5 L C Z x d W 9 0 O 0 t l e U N v b H V t b k 5 h b W V z J n F 1 b 3 Q 7 O l t d L C Z x d W 9 0 O 0 N v b H V t b k l k Z W 5 0 a X R p Z X M m c X V v d D s 6 W y Z x d W 9 0 O 1 N l Y 3 R p b 2 4 x L 0 1 1 b H R p Z m F t a W x 5 L 0 F 1 d G 9 S Z W 1 v d m V k Q 2 9 s d W 1 u c z E u e 0 t l e V B J T i w w f S Z x d W 9 0 O y w m c X V v d D t T Z W N 0 a W 9 u M S 9 N d W x 0 a W Z h b W l s e S 9 B d X R v U m V t b 3 Z l Z E N v b H V t b n M x L n t Q S U 5 z L D F 9 J n F 1 b 3 Q 7 L C Z x d W 9 0 O 1 N l Y 3 R p b 2 4 x L 0 1 1 b H R p Z m F t a W x 5 L 0 F 1 d G 9 S Z W 1 v d m V k Q 2 9 s d W 1 u c z E u e 0 N s Y X N z Z X M s M n 0 m c X V v d D s s J n F 1 b 3 Q 7 U 2 V j d G l v b j E v T X V s d G l m Y W 1 p b H k v Q X V 0 b 1 J l b W 9 2 Z W R D b 2 x 1 b W 5 z M S 5 7 Q W R k c m V z c y w z f S Z x d W 9 0 O y w m c X V v d D t T Z W N 0 a W 9 u M S 9 N d W x 0 a W Z h b W l s e S 9 B d X R v U m V t b 3 Z l Z E N v b H V t b n M x L n t U Y X g g R G l z d H J p Y 3 Q s N H 0 m c X V v d D s s J n F 1 b 3 Q 7 U 2 V j d G l v b j E v T X V s d G l m Y W 1 p b H k v Q X V 0 b 1 J l b W 9 2 Z W R D b 2 x 1 b W 5 z M S 5 7 T G F u Z C 5 U b 3 R h b C B T R i w 1 f S Z x d W 9 0 O y w m c X V v d D t T Z W N 0 a W 9 u M S 9 N d W x 0 a W Z h b W l s e S 9 B d X R v U m V t b 3 Z l Z E N v b H V t b n M x L n t T d W J j b G F z c z I s N n 0 m c X V v d D s s J n F 1 b 3 Q 7 U 2 V j d G l v b j E v T X V s d G l m Y W 1 p b H k v Q X V 0 b 1 J l b W 9 2 Z W R D b 2 x 1 b W 5 z M S 5 7 Q m x k Z 1 N G L D d 9 J n F 1 b 3 Q 7 L C Z x d W 9 0 O 1 N l Y 3 R p b 2 4 x L 0 1 1 b H R p Z m F t a W x 5 L 0 F 1 d G 9 S Z W 1 v d m V k Q 2 9 s d W 1 u c z E u e 1 N 0 d W R p b 3 M s O H 0 m c X V v d D s s J n F 1 b 3 Q 7 U 2 V j d G l v b j E v T X V s d G l m Y W 1 p b H k v Q X V 0 b 1 J l b W 9 2 Z W R D b 2 x 1 b W 5 z M S 5 7 M U J S L D l 9 J n F 1 b 3 Q 7 L C Z x d W 9 0 O 1 N l Y 3 R p b 2 4 x L 0 1 1 b H R p Z m F t a W x 5 L 0 F 1 d G 9 S Z W 1 v d m V k Q 2 9 s d W 1 u c z E u e z J C U i w x M H 0 m c X V v d D s s J n F 1 b 3 Q 7 U 2 V j d G l v b j E v T X V s d G l m Y W 1 p b H k v Q X V 0 b 1 J l b W 9 2 Z W R D b 2 x 1 b W 5 z M S 5 7 M 0 J S L D E x f S Z x d W 9 0 O y w m c X V v d D t T Z W N 0 a W 9 u M S 9 N d W x 0 a W Z h b W l s e S 9 B d X R v U m V t b 3 Z l Z E N v b H V t b n M x L n s 0 Q l I s M T J 9 J n F 1 b 3 Q 7 L C Z x d W 9 0 O 1 N l Y 3 R p b 2 4 x L 0 1 1 b H R p Z m F t a W x 5 L 0 F 1 d G 9 S Z W 1 v d m V k Q 2 9 s d W 1 u c z E u e 0 1 v Y m l s Z U h v b W V Q Y W R z L D E z f S Z x d W 9 0 O y w m c X V v d D t T Z W N 0 a W 9 u M S 9 N d W x 0 a W Z h b W l s e S 9 B d X R v U m V t b 3 Z l Z E N v b H V t b n M x L n t D b 2 1 t U 0 Y s M T R 9 J n F 1 b 3 Q 7 L C Z x d W 9 0 O 1 N l Y 3 R p b 2 4 x L 0 1 1 b H R p Z m F t a W x 5 L 0 F 1 d G 9 S Z W 1 v d m V k Q 2 9 s d W 1 u c z E u e 1 l l Y X J C b H Q s M T V 9 J n F 1 b 3 Q 7 L C Z x d W 9 0 O 1 N l Y 3 R p b 2 4 x L 0 1 1 b H R p Z m F t a W x 5 L 0 F 1 d G 9 S Z W 1 v d m V k Q 2 9 s d W 1 u c z E u e 0 l u d m V z d G 1 l b n Q g U m F 0 a W 5 n L D E 2 f S Z x d W 9 0 O y w m c X V v d D t T Z W N 0 a W 9 u M S 9 N d W x 0 a W Z h b W l s e S 9 B d X R v U m V t b 3 Z l Z E N v b H V t b n M x L n t B Z G p 1 c 3 R l Z C B Q R 0 k s M T d 9 J n F 1 b 3 Q 7 L C Z x d W 9 0 O 1 N l Y 3 R p b 2 4 x L 0 1 1 b H R p Z m F t a W x 5 L 0 F 1 d G 9 S Z W 1 v d m V k Q 2 9 s d W 1 u c z E u e 1 Y v Q y w x O H 0 m c X V v d D s s J n F 1 b 3 Q 7 U 2 V j d G l v b j E v T X V s d G l m Y W 1 p b H k v Q X V 0 b 1 J l b W 9 2 Z W R D b 2 x 1 b W 5 z M S 5 7 R U d J L D E 5 f S Z x d W 9 0 O y w m c X V v d D t T Z W N 0 a W 9 u M S 9 N d W x 0 a W Z h b W l s e S 9 B d X R v U m V t b 3 Z l Z E N v b H V t b n M x L n s l I E V 4 c C 4 s M j B 9 J n F 1 b 3 Q 7 L C Z x d W 9 0 O 1 N l Y 3 R p b 2 4 x L 0 1 1 b H R p Z m F t a W x 5 L 0 F 1 d G 9 S Z W 1 v d m V k Q 2 9 s d W 1 u c z E u e 0 5 P S S w y M X 0 m c X V v d D s s J n F 1 b 3 Q 7 U 2 V j d G l v b j E v T X V s d G l m Y W 1 p b H k v Q X V 0 b 1 J l b W 9 2 Z W R D b 2 x 1 b W 5 z M S 5 7 Q 2 F w I F J h d G U s M j J 9 J n F 1 b 3 Q 7 L C Z x d W 9 0 O 1 N l Y 3 R p b 2 4 x L 0 1 1 b H R p Z m F t a W x 5 L 0 F 1 d G 9 S Z W 1 v d m V k Q 2 9 s d W 1 u c z E u e 1 R h e C B M b 2 F k L D I z f S Z x d W 9 0 O y w m c X V v d D t T Z W N 0 a W 9 u M S 9 N d W x 0 a W Z h b W l s e S 9 B d X R v U m V t b 3 Z l Z E N v b H V t b n M x L n t M b 2 F k Z W Q g Q 2 F w L D I 0 f S Z x d W 9 0 O y w m c X V v d D t T Z W N 0 a W 9 u M S 9 N d W x 0 a W Z h b W l s e S 9 B d X R v U m V t b 3 Z l Z E N v b H V t b n M x L n t N Y X J r Z X Q g V m F s d W U s M j V 9 J n F 1 b 3 Q 7 L C Z x d W 9 0 O 1 N l Y 3 R p b 2 4 x L 0 1 1 b H R p Z m F t a W x 5 L 0 F 1 d G 9 S Z W 1 v d m V k Q 2 9 s d W 1 u c z E u e 0 Z p b m F s I E 1 W I C 8 g V W 5 p d C w y N n 0 m c X V v d D s s J n F 1 b 3 Q 7 U 2 V j d G l v b j E v T X V s d G l m Y W 1 p b H k v Q X V 0 b 1 J l b W 9 2 Z W R D b 2 x 1 b W 5 z M S 5 7 M j A y N i B Q Y X J 0 a W F s I F Z h b H V l L D I 3 f S Z x d W 9 0 O y w m c X V v d D t T Z W N 0 a W 9 u M S 9 N d W x 0 a W Z h b W l s e S 9 B d X R v U m V t b 3 Z l Z E N v b H V t b n M x L n s y M D I 2 I F B h c n R p Y W w g V m F s d W U g U m V h c 2 9 u L D I 4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T X V s d G l m Y W 1 p b H k i L z 4 8 L 1 N 0 Y W J s Z U V u d H J p Z X M + P C 9 J d G V t P j x J d G V t P j x J d G V t T G 9 j Y X R p b 2 4 + P E l 0 Z W 1 U e X B l P k Z v c m 1 1 b G E 8 L 0 l 0 Z W 1 U e X B l P j x J d G V t U G F 0 a D 5 T Z W N 0 a W 9 u M S 9 T c G V j a W F s c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O C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0 L T I x V D I w O j I z O j E 2 L j Y y M j E y M T F a I i 8 + P E V u d H J 5 I F R 5 c G U 9 I k Z p b G x D b 2 x 1 b W 5 U e X B l c y I g V m F s d W U 9 I n N B Q U F B Q U F B Q U F B Q U F B Q U F B Q U F B Q U F B Q U F B Q U F B Q U F B Q U F B Q T 0 i L z 4 8 R W 5 0 c n k g V H l w Z T 0 i R m l s b E N v b H V t b k 5 h b W V z I i B W Y W x 1 Z T 0 i c 1 s m c X V v d D t L Z X l Q S U 4 m c X V v d D s s J n F 1 b 3 Q 7 U E l O c y Z x d W 9 0 O y w m c X V v d D t D b G F z c 2 V z J n F 1 b 3 Q 7 L C Z x d W 9 0 O 0 F k Z H J l c 3 M m c X V v d D s s J n F 1 b 3 Q 7 V G F 4 I E R p c 3 R y a W N 0 J n F 1 b 3 Q 7 L C Z x d W 9 0 O 0 x h b m Q u V G 9 0 Y W w g U 0 Y m c X V v d D s s J n F 1 b 3 Q 7 U 3 V i Y 2 x h c 3 M y J n F 1 b 3 Q 7 L C Z x d W 9 0 O 0 J s Z G d T R i Z x d W 9 0 O y w m c X V v d D t Z Z W F y Q m x 0 J n F 1 b 3 Q 7 L C Z x d W 9 0 O 0 l u d m V z d G 1 l b n Q g U m F 0 a W 5 n J n F 1 b 3 Q 7 L C Z x d W 9 0 O 0 F k a i B S Z W 5 0 I C Q v U 0 Y m c X V v d D s s J n F 1 b 3 Q 7 U E d J J n F 1 b 3 Q 7 L C Z x d W 9 0 O 1 Y v Q y Z x d W 9 0 O y w m c X V v d D t F R 0 k m c X V v d D s s J n F 1 b 3 Q 7 J S B F e H A u J n F 1 b 3 Q 7 L C Z x d W 9 0 O 0 5 P S S Z x d W 9 0 O y w m c X V v d D t D Y X A g U m F 0 Z S Z x d W 9 0 O y w m c X V v d D t U Y X g g T G 9 h Z C Z x d W 9 0 O y w m c X V v d D t M b 2 F k Z W Q g Q 2 F w J n F 1 b 3 Q 7 L C Z x d W 9 0 O 0 w 6 Q i B S Y X R p b y Z x d W 9 0 O y w m c X V v d D t F e G N l c 3 M g T G F u Z C B B c m V h J n F 1 b 3 Q 7 L C Z x d W 9 0 O 0 V 4 Y 2 V z c y B M Y W 5 k I F Z h b H V l J n F 1 b 3 Q 7 L C Z x d W 9 0 O 0 1 h c m t l d C B W Y W x 1 Z S Z x d W 9 0 O y w m c X V v d D t G a W 5 h b C B N V i A v I F N G J n F 1 b 3 Q 7 L C Z x d W 9 0 O z I w M j Y g U G F y d G l h b C B W Y W x 1 Z S Z x d W 9 0 O y w m c X V v d D s y M D I 2 I F B h c n R p Y W w g V m F s d W U g U m V h c 2 9 u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R k M D E 4 M T A z L T E 0 Y W Y t N D Y 4 Y S 0 5 M G J l L W R i Z j M 3 Y 2 J i N T A x Y i I v P j x F b n R y e S B U e X B l P S J R d W V y e U l E I i B W Y W x 1 Z T 0 i c z F j Y 2 U x M W Z l L T J j O W E t N D c x M i 0 4 N W I w L T h k M T E 0 Y z I 4 M z I 1 M y I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3 B l Y 2 l h b H M v Q X V 0 b 1 J l b W 9 2 Z W R D b 2 x 1 b W 5 z M S 5 7 S 2 V 5 U E l O L D B 9 J n F 1 b 3 Q 7 L C Z x d W 9 0 O 1 N l Y 3 R p b 2 4 x L 1 N w Z W N p Y W x z L 0 F 1 d G 9 S Z W 1 v d m V k Q 2 9 s d W 1 u c z E u e 1 B J T n M s M X 0 m c X V v d D s s J n F 1 b 3 Q 7 U 2 V j d G l v b j E v U 3 B l Y 2 l h b H M v Q X V 0 b 1 J l b W 9 2 Z W R D b 2 x 1 b W 5 z M S 5 7 Q 2 x h c 3 N l c y w y f S Z x d W 9 0 O y w m c X V v d D t T Z W N 0 a W 9 u M S 9 T c G V j a W F s c y 9 B d X R v U m V t b 3 Z l Z E N v b H V t b n M x L n t B Z G R y Z X N z L D N 9 J n F 1 b 3 Q 7 L C Z x d W 9 0 O 1 N l Y 3 R p b 2 4 x L 1 N w Z W N p Y W x z L 0 F 1 d G 9 S Z W 1 v d m V k Q 2 9 s d W 1 u c z E u e 1 R h e C B E a X N 0 c m l j d C w 0 f S Z x d W 9 0 O y w m c X V v d D t T Z W N 0 a W 9 u M S 9 T c G V j a W F s c y 9 B d X R v U m V t b 3 Z l Z E N v b H V t b n M x L n t M Y W 5 k L l R v d G F s I F N G L D V 9 J n F 1 b 3 Q 7 L C Z x d W 9 0 O 1 N l Y 3 R p b 2 4 x L 1 N w Z W N p Y W x z L 0 F 1 d G 9 S Z W 1 v d m V k Q 2 9 s d W 1 u c z E u e 1 N 1 Y m N s Y X N z M i w 2 f S Z x d W 9 0 O y w m c X V v d D t T Z W N 0 a W 9 u M S 9 T c G V j a W F s c y 9 B d X R v U m V t b 3 Z l Z E N v b H V t b n M x L n t C b G R n U 0 Y s N 3 0 m c X V v d D s s J n F 1 b 3 Q 7 U 2 V j d G l v b j E v U 3 B l Y 2 l h b H M v Q X V 0 b 1 J l b W 9 2 Z W R D b 2 x 1 b W 5 z M S 5 7 W W V h c k J s d C w 4 f S Z x d W 9 0 O y w m c X V v d D t T Z W N 0 a W 9 u M S 9 T c G V j a W F s c y 9 B d X R v U m V t b 3 Z l Z E N v b H V t b n M x L n t J b n Z l c 3 R t Z W 5 0 I F J h d G l u Z y w 5 f S Z x d W 9 0 O y w m c X V v d D t T Z W N 0 a W 9 u M S 9 T c G V j a W F s c y 9 B d X R v U m V t b 3 Z l Z E N v b H V t b n M x L n t B Z G o g U m V u d C A k L 1 N G L D E w f S Z x d W 9 0 O y w m c X V v d D t T Z W N 0 a W 9 u M S 9 T c G V j a W F s c y 9 B d X R v U m V t b 3 Z l Z E N v b H V t b n M x L n t Q R 0 k s M T F 9 J n F 1 b 3 Q 7 L C Z x d W 9 0 O 1 N l Y 3 R p b 2 4 x L 1 N w Z W N p Y W x z L 0 F 1 d G 9 S Z W 1 v d m V k Q 2 9 s d W 1 u c z E u e 1 Y v Q y w x M n 0 m c X V v d D s s J n F 1 b 3 Q 7 U 2 V j d G l v b j E v U 3 B l Y 2 l h b H M v Q X V 0 b 1 J l b W 9 2 Z W R D b 2 x 1 b W 5 z M S 5 7 R U d J L D E z f S Z x d W 9 0 O y w m c X V v d D t T Z W N 0 a W 9 u M S 9 T c G V j a W F s c y 9 B d X R v U m V t b 3 Z l Z E N v b H V t b n M x L n s l I E V 4 c C 4 s M T R 9 J n F 1 b 3 Q 7 L C Z x d W 9 0 O 1 N l Y 3 R p b 2 4 x L 1 N w Z W N p Y W x z L 0 F 1 d G 9 S Z W 1 v d m V k Q 2 9 s d W 1 u c z E u e 0 5 P S S w x N X 0 m c X V v d D s s J n F 1 b 3 Q 7 U 2 V j d G l v b j E v U 3 B l Y 2 l h b H M v Q X V 0 b 1 J l b W 9 2 Z W R D b 2 x 1 b W 5 z M S 5 7 Q 2 F w I F J h d G U s M T Z 9 J n F 1 b 3 Q 7 L C Z x d W 9 0 O 1 N l Y 3 R p b 2 4 x L 1 N w Z W N p Y W x z L 0 F 1 d G 9 S Z W 1 v d m V k Q 2 9 s d W 1 u c z E u e 1 R h e C B M b 2 F k L D E 3 f S Z x d W 9 0 O y w m c X V v d D t T Z W N 0 a W 9 u M S 9 T c G V j a W F s c y 9 B d X R v U m V t b 3 Z l Z E N v b H V t b n M x L n t M b 2 F k Z W Q g Q 2 F w L D E 4 f S Z x d W 9 0 O y w m c X V v d D t T Z W N 0 a W 9 u M S 9 T c G V j a W F s c y 9 B d X R v U m V t b 3 Z l Z E N v b H V t b n M x L n t M O k I g U m F 0 a W 8 s M T l 9 J n F 1 b 3 Q 7 L C Z x d W 9 0 O 1 N l Y 3 R p b 2 4 x L 1 N w Z W N p Y W x z L 0 F 1 d G 9 S Z W 1 v d m V k Q 2 9 s d W 1 u c z E u e 0 V 4 Y 2 V z c y B M Y W 5 k I E F y Z W E s M j B 9 J n F 1 b 3 Q 7 L C Z x d W 9 0 O 1 N l Y 3 R p b 2 4 x L 1 N w Z W N p Y W x z L 0 F 1 d G 9 S Z W 1 v d m V k Q 2 9 s d W 1 u c z E u e 0 V 4 Y 2 V z c y B M Y W 5 k I F Z h b H V l L D I x f S Z x d W 9 0 O y w m c X V v d D t T Z W N 0 a W 9 u M S 9 T c G V j a W F s c y 9 B d X R v U m V t b 3 Z l Z E N v b H V t b n M x L n t N Y X J r Z X Q g V m F s d W U s M j J 9 J n F 1 b 3 Q 7 L C Z x d W 9 0 O 1 N l Y 3 R p b 2 4 x L 1 N w Z W N p Y W x z L 0 F 1 d G 9 S Z W 1 v d m V k Q 2 9 s d W 1 u c z E u e 0 Z p b m F s I E 1 W I C 8 g U 0 Y s M j N 9 J n F 1 b 3 Q 7 L C Z x d W 9 0 O 1 N l Y 3 R p b 2 4 x L 1 N w Z W N p Y W x z L 0 F 1 d G 9 S Z W 1 v d m V k Q 2 9 s d W 1 u c z E u e z I w M j Y g U G F y d G l h b C B W Y W x 1 Z S w y N H 0 m c X V v d D s s J n F 1 b 3 Q 7 U 2 V j d G l v b j E v U 3 B l Y 2 l h b H M v Q X V 0 b 1 J l b W 9 2 Z W R D b 2 x 1 b W 5 z M S 5 7 M j A y N i B Q Y X J 0 a W F s I F Z h b H V l I F J l Y X N v b i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1 N w Z W N p Y W x z L 0 F 1 d G 9 S Z W 1 v d m V k Q 2 9 s d W 1 u c z E u e 0 t l e V B J T i w w f S Z x d W 9 0 O y w m c X V v d D t T Z W N 0 a W 9 u M S 9 T c G V j a W F s c y 9 B d X R v U m V t b 3 Z l Z E N v b H V t b n M x L n t Q S U 5 z L D F 9 J n F 1 b 3 Q 7 L C Z x d W 9 0 O 1 N l Y 3 R p b 2 4 x L 1 N w Z W N p Y W x z L 0 F 1 d G 9 S Z W 1 v d m V k Q 2 9 s d W 1 u c z E u e 0 N s Y X N z Z X M s M n 0 m c X V v d D s s J n F 1 b 3 Q 7 U 2 V j d G l v b j E v U 3 B l Y 2 l h b H M v Q X V 0 b 1 J l b W 9 2 Z W R D b 2 x 1 b W 5 z M S 5 7 Q W R k c m V z c y w z f S Z x d W 9 0 O y w m c X V v d D t T Z W N 0 a W 9 u M S 9 T c G V j a W F s c y 9 B d X R v U m V t b 3 Z l Z E N v b H V t b n M x L n t U Y X g g R G l z d H J p Y 3 Q s N H 0 m c X V v d D s s J n F 1 b 3 Q 7 U 2 V j d G l v b j E v U 3 B l Y 2 l h b H M v Q X V 0 b 1 J l b W 9 2 Z W R D b 2 x 1 b W 5 z M S 5 7 T G F u Z C 5 U b 3 R h b C B T R i w 1 f S Z x d W 9 0 O y w m c X V v d D t T Z W N 0 a W 9 u M S 9 T c G V j a W F s c y 9 B d X R v U m V t b 3 Z l Z E N v b H V t b n M x L n t T d W J j b G F z c z I s N n 0 m c X V v d D s s J n F 1 b 3 Q 7 U 2 V j d G l v b j E v U 3 B l Y 2 l h b H M v Q X V 0 b 1 J l b W 9 2 Z W R D b 2 x 1 b W 5 z M S 5 7 Q m x k Z 1 N G L D d 9 J n F 1 b 3 Q 7 L C Z x d W 9 0 O 1 N l Y 3 R p b 2 4 x L 1 N w Z W N p Y W x z L 0 F 1 d G 9 S Z W 1 v d m V k Q 2 9 s d W 1 u c z E u e 1 l l Y X J C b H Q s O H 0 m c X V v d D s s J n F 1 b 3 Q 7 U 2 V j d G l v b j E v U 3 B l Y 2 l h b H M v Q X V 0 b 1 J l b W 9 2 Z W R D b 2 x 1 b W 5 z M S 5 7 S W 5 2 Z X N 0 b W V u d C B S Y X R p b m c s O X 0 m c X V v d D s s J n F 1 b 3 Q 7 U 2 V j d G l v b j E v U 3 B l Y 2 l h b H M v Q X V 0 b 1 J l b W 9 2 Z W R D b 2 x 1 b W 5 z M S 5 7 Q W R q I F J l b n Q g J C 9 T R i w x M H 0 m c X V v d D s s J n F 1 b 3 Q 7 U 2 V j d G l v b j E v U 3 B l Y 2 l h b H M v Q X V 0 b 1 J l b W 9 2 Z W R D b 2 x 1 b W 5 z M S 5 7 U E d J L D E x f S Z x d W 9 0 O y w m c X V v d D t T Z W N 0 a W 9 u M S 9 T c G V j a W F s c y 9 B d X R v U m V t b 3 Z l Z E N v b H V t b n M x L n t W L 0 M s M T J 9 J n F 1 b 3 Q 7 L C Z x d W 9 0 O 1 N l Y 3 R p b 2 4 x L 1 N w Z W N p Y W x z L 0 F 1 d G 9 S Z W 1 v d m V k Q 2 9 s d W 1 u c z E u e 0 V H S S w x M 3 0 m c X V v d D s s J n F 1 b 3 Q 7 U 2 V j d G l v b j E v U 3 B l Y 2 l h b H M v Q X V 0 b 1 J l b W 9 2 Z W R D b 2 x 1 b W 5 z M S 5 7 J S B F e H A u L D E 0 f S Z x d W 9 0 O y w m c X V v d D t T Z W N 0 a W 9 u M S 9 T c G V j a W F s c y 9 B d X R v U m V t b 3 Z l Z E N v b H V t b n M x L n t O T 0 k s M T V 9 J n F 1 b 3 Q 7 L C Z x d W 9 0 O 1 N l Y 3 R p b 2 4 x L 1 N w Z W N p Y W x z L 0 F 1 d G 9 S Z W 1 v d m V k Q 2 9 s d W 1 u c z E u e 0 N h c C B S Y X R l L D E 2 f S Z x d W 9 0 O y w m c X V v d D t T Z W N 0 a W 9 u M S 9 T c G V j a W F s c y 9 B d X R v U m V t b 3 Z l Z E N v b H V t b n M x L n t U Y X g g T G 9 h Z C w x N 3 0 m c X V v d D s s J n F 1 b 3 Q 7 U 2 V j d G l v b j E v U 3 B l Y 2 l h b H M v Q X V 0 b 1 J l b W 9 2 Z W R D b 2 x 1 b W 5 z M S 5 7 T G 9 h Z G V k I E N h c C w x O H 0 m c X V v d D s s J n F 1 b 3 Q 7 U 2 V j d G l v b j E v U 3 B l Y 2 l h b H M v Q X V 0 b 1 J l b W 9 2 Z W R D b 2 x 1 b W 5 z M S 5 7 T D p C I F J h d G l v L D E 5 f S Z x d W 9 0 O y w m c X V v d D t T Z W N 0 a W 9 u M S 9 T c G V j a W F s c y 9 B d X R v U m V t b 3 Z l Z E N v b H V t b n M x L n t F e G N l c 3 M g T G F u Z C B B c m V h L D I w f S Z x d W 9 0 O y w m c X V v d D t T Z W N 0 a W 9 u M S 9 T c G V j a W F s c y 9 B d X R v U m V t b 3 Z l Z E N v b H V t b n M x L n t F e G N l c 3 M g T G F u Z C B W Y W x 1 Z S w y M X 0 m c X V v d D s s J n F 1 b 3 Q 7 U 2 V j d G l v b j E v U 3 B l Y 2 l h b H M v Q X V 0 b 1 J l b W 9 2 Z W R D b 2 x 1 b W 5 z M S 5 7 T W F y a 2 V 0 I F Z h b H V l L D I y f S Z x d W 9 0 O y w m c X V v d D t T Z W N 0 a W 9 u M S 9 T c G V j a W F s c y 9 B d X R v U m V t b 3 Z l Z E N v b H V t b n M x L n t G a W 5 h b C B N V i A v I F N G L D I z f S Z x d W 9 0 O y w m c X V v d D t T Z W N 0 a W 9 u M S 9 T c G V j a W F s c y 9 B d X R v U m V t b 3 Z l Z E N v b H V t b n M x L n s y M D I 2 I F B h c n R p Y W w g V m F s d W U s M j R 9 J n F 1 b 3 Q 7 L C Z x d W 9 0 O 1 N l Y 3 R p b 2 4 x L 1 N w Z W N p Y W x z L 0 F 1 d G 9 S Z W 1 v d m V k Q 2 9 s d W 1 u c z E u e z I w M j Y g U G F y d G l h b C B W Y W x 1 Z S B S Z W F z b 2 4 s M j V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T c G V j a W F s c y I v P j w v U 3 R h Y m x l R W 5 0 c m l l c z 4 8 L 0 l 0 Z W 0 + P E l 0 Z W 0 + P E l 0 Z W 1 M b 2 N h d G l v b j 4 8 S X R l b V R 5 c G U + R m 9 y b X V s Y T w v S X R l b V R 5 c G U + P E l 0 Z W 1 Q Y X R o P l N l Y 3 R p b 2 4 x L 0 F s b E 5 v b l J l c 1 9 Q S U 5 M Z X Z l b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1 L T A z L T E w V D E 0 O j E 0 O j I 4 L j Q z N T A z M D F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O W U w Z D U 5 M 2 Y t Z D l k N y 0 0 M j M 1 L T l h O G Y t M T F l M m U z Z D J i Z D A x I i 8 + P E V u d H J 5 I F R 5 c G U 9 I l F 1 Z X J 5 S U Q i I F Z h b H V l P S J z Z D k 1 N G J m M G M t N z R l N S 0 0 M T B m L W F j N G U t Z T g x M D A 3 N 2 U z M W E z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S I v P j w v U 3 R h Y m x l R W 5 0 c m l l c z 4 8 L 0 l 0 Z W 0 + P E l 0 Z W 0 + P E l 0 Z W 1 M b 2 N h d G l v b j 4 8 S X R l b V R 5 c G U + R m 9 y b X V s Y T w v S X R l b V R 5 c G U + P E l 0 Z W 1 Q Y X R o P l N l Y 3 R p b 2 4 x L 0 N v b U R h d E R l d G F p b H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w M y 0 x M F Q x N j o w M z o w M C 4 4 M T Q x N j g w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l l M G Q 1 O T N m L W Q 5 Z D c t N D I z N S 0 5 Y T h m L T E x Z T J l M 2 Q y Y m Q w M S I v P j x F b n R y e S B U e X B l P S J R d W V y e U l E I i B W Y W x 1 Z T 0 i c z E x N D k y N W Q 3 L T c 3 M j k t N D B l Z C 0 4 M G V j L T A z Y T Q 2 O W Y x M T Z k Z i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E i L z 4 8 L 1 N 0 Y W J s Z U V u d H J p Z X M + P C 9 J d G V t P j x J d G V t P j x J d G V t T G 9 j Y X R p b 2 4 + P E l 0 Z W 1 U e X B l P k Z v c m 1 1 b G E 8 L 0 l 0 Z W 1 U e X B l P j x J d G V t U G F 0 a D 5 T Z W N 0 a W 9 u M S 9 B b G x O b 2 5 S Z X N Q S U 5 z X 1 B l c k t l e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1 L T A z L T E w V D E 2 O j A z O j U z L j A 1 M z Q 0 M T V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O W U w Z D U 5 M 2 Y t Z D l k N y 0 0 M j M 1 L T l h O G Y t M T F l M m U z Z D J i Z D A x I i 8 + P E V u d H J 5 I F R 5 c G U 9 I l F 1 Z X J 5 S U Q i I F Z h b H V l P S J z M j d l N m M 5 O W I t N T E 5 Y y 0 0 M D A 5 L W F h Y z Y t O W Y z N z N h N j U w Z j l h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F s b E 5 v b l J l c 1 B J T n N f U H J p b 3 J Z Z W F y V m F s c 1 9 Q Z X J L Z X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w M y 0 x M F Q x N j o w N T o w N C 4 0 M j M 0 N j E 3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l l M G Q 1 O T N m L W Q 5 Z D c t N D I z N S 0 5 Y T h m L T E x Z T J l M 2 Q y Y m Q w M S I v P j x F b n R y e S B U e X B l P S J R d W V y e U l E I i B W Y W x 1 Z T 0 i c z U x Z W M z Y W F j L T U 0 Y W U t N D N m M y 0 4 Y j B m L T A 1 M W I 4 N W E 1 Y z E 4 Y y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E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T d W 1 t Y X J 5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4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Q t M j F U M j A 6 M j g 6 M z k u N z c 5 M z E w N l o i L z 4 8 R W 5 0 c n k g V H l w Z T 0 i R m l s b E N v b H V t b l R 5 c G V z I i B W Y W x 1 Z T 0 i c 0 J n V U Q i L z 4 8 R W 5 0 c n k g V H l w Z T 0 i R m l s b E N v b H V t b k 5 h b W V z I i B W Y W x 1 Z T 0 i c 1 s m c X V v d D t T d W J j b G F z c z I m c X V v d D s s J n F 1 b 3 Q 7 V G 9 0 Y W w g T W F y a 2 V 0 I F Z h b H V l J n F 1 b 3 Q 7 L C Z x d W 9 0 O y M g b 2 Y g U H J v c G V y d G l l c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D U 2 O W I 0 Y W I t O T l h Y S 0 0 M z Q 1 L T k 0 N j I t M G F k Z m R l O T k 5 Y j V j I i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1 b W 1 h c n k v Q X V 0 b 1 J l b W 9 2 Z W R D b 2 x 1 b W 5 z M S 5 7 U 3 V i Y 2 x h c 3 M y L D B 9 J n F 1 b 3 Q 7 L C Z x d W 9 0 O 1 N l Y 3 R p b 2 4 x L 1 N 1 b W 1 h c n k v Q X V 0 b 1 J l b W 9 2 Z W R D b 2 x 1 b W 5 z M S 5 7 V G 9 0 Y W w g T W F y a 2 V 0 I F Z h b H V l L D F 9 J n F 1 b 3 Q 7 L C Z x d W 9 0 O 1 N l Y 3 R p b 2 4 x L 1 N 1 b W 1 h c n k v Q X V 0 b 1 J l b W 9 2 Z W R D b 2 x 1 b W 5 z M S 5 7 I y B v Z i B Q c m 9 w Z X J 0 a W V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N 1 b W 1 h c n k v Q X V 0 b 1 J l b W 9 2 Z W R D b 2 x 1 b W 5 z M S 5 7 U 3 V i Y 2 x h c 3 M y L D B 9 J n F 1 b 3 Q 7 L C Z x d W 9 0 O 1 N l Y 3 R p b 2 4 x L 1 N 1 b W 1 h c n k v Q X V 0 b 1 J l b W 9 2 Z W R D b 2 x 1 b W 5 z M S 5 7 V G 9 0 Y W w g T W F y a 2 V 0 I F Z h b H V l L D F 9 J n F 1 b 3 Q 7 L C Z x d W 9 0 O 1 N l Y 3 R p b 2 4 x L 1 N 1 b W 1 h c n k v Q X V 0 b 1 J l b W 9 2 Z W R D b 2 x 1 b W 5 z M S 5 7 I y B v Z i B Q c m 9 w Z X J 0 a W V z L D J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T d W 1 t Y X J 5 I i 8 + P C 9 T d G F i b G V F b n R y a W V z P j w v S X R l b T 4 8 S X R l b T 4 8 S X R l b U x v Y 2 F 0 a W 9 u P j x J d G V t V H l w Z T 5 G b 3 J t d W x h P C 9 J d G V t V H l w Z T 4 8 S X R l b V B h d G g + U 2 V j d G l v b j E v U 3 B s a X R D b G F z c 1 B y b 3 B l c n R p Z X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0 L T I x V D E 5 O j U 3 O j E 2 L j Y w M D I w M z d a I i 8 + P E V u d H J 5 I F R 5 c G U 9 I k Z p b G x D b 2 x 1 b W 5 U e X B l c y I g V m F s d W U 9 I n N B Q U F B Q U F B Q U F B P T 0 i L z 4 8 R W 5 0 c n k g V H l w Z T 0 i R m l s b E N v b H V t b k 5 h b W V z I i B W Y W x 1 Z T 0 i c 1 s m c X V v d D t L Z X l Q S U 4 m c X V v d D s s J n F 1 b 3 Q 7 U E l O c y Z x d W 9 0 O y w m c X V v d D t B Z G R y Z X N z J n F 1 b 3 Q 7 L C Z x d W 9 0 O 1 R h e C B E a X N 0 c m l j d C Z x d W 9 0 O y w m c X V v d D t D b G F z c 2 V z J n F 1 b 3 Q 7 L C Z x d W 9 0 O 1 N 1 Y m N s Y X N z M i Z x d W 9 0 O y w m c X V v d D t N Y X J r Z X Q g V m F s d W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A 4 M T B k N D c 1 L T Q 4 Y j U t N D g 4 M i 0 5 Y m Q 1 L T Q 2 M m F h M T Z l N z F m O C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c G x p d E N s Y X N z U H J v c G V y d G l l c y 9 B d X R v U m V t b 3 Z l Z E N v b H V t b n M x L n t L Z X l Q S U 4 s M H 0 m c X V v d D s s J n F 1 b 3 Q 7 U 2 V j d G l v b j E v U 3 B s a X R D b G F z c 1 B y b 3 B l c n R p Z X M v Q X V 0 b 1 J l b W 9 2 Z W R D b 2 x 1 b W 5 z M S 5 7 U E l O c y w x f S Z x d W 9 0 O y w m c X V v d D t T Z W N 0 a W 9 u M S 9 T c G x p d E N s Y X N z U H J v c G V y d G l l c y 9 B d X R v U m V t b 3 Z l Z E N v b H V t b n M x L n t B Z G R y Z X N z L D J 9 J n F 1 b 3 Q 7 L C Z x d W 9 0 O 1 N l Y 3 R p b 2 4 x L 1 N w b G l 0 Q 2 x h c 3 N Q c m 9 w Z X J 0 a W V z L 0 F 1 d G 9 S Z W 1 v d m V k Q 2 9 s d W 1 u c z E u e 1 R h e C B E a X N 0 c m l j d C w z f S Z x d W 9 0 O y w m c X V v d D t T Z W N 0 a W 9 u M S 9 T c G x p d E N s Y X N z U H J v c G V y d G l l c y 9 B d X R v U m V t b 3 Z l Z E N v b H V t b n M x L n t D b G F z c 2 V z L D R 9 J n F 1 b 3 Q 7 L C Z x d W 9 0 O 1 N l Y 3 R p b 2 4 x L 1 N w b G l 0 Q 2 x h c 3 N Q c m 9 w Z X J 0 a W V z L 0 F 1 d G 9 S Z W 1 v d m V k Q 2 9 s d W 1 u c z E u e 1 N 1 Y m N s Y X N z M i w 1 f S Z x d W 9 0 O y w m c X V v d D t T Z W N 0 a W 9 u M S 9 T c G x p d E N s Y X N z U H J v c G V y d G l l c y 9 B d X R v U m V t b 3 Z l Z E N v b H V t b n M x L n t N Y X J r Z X Q g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U 3 B s a X R D b G F z c 1 B y b 3 B l c n R p Z X M v Q X V 0 b 1 J l b W 9 2 Z W R D b 2 x 1 b W 5 z M S 5 7 S 2 V 5 U E l O L D B 9 J n F 1 b 3 Q 7 L C Z x d W 9 0 O 1 N l Y 3 R p b 2 4 x L 1 N w b G l 0 Q 2 x h c 3 N Q c m 9 w Z X J 0 a W V z L 0 F 1 d G 9 S Z W 1 v d m V k Q 2 9 s d W 1 u c z E u e 1 B J T n M s M X 0 m c X V v d D s s J n F 1 b 3 Q 7 U 2 V j d G l v b j E v U 3 B s a X R D b G F z c 1 B y b 3 B l c n R p Z X M v Q X V 0 b 1 J l b W 9 2 Z W R D b 2 x 1 b W 5 z M S 5 7 Q W R k c m V z c y w y f S Z x d W 9 0 O y w m c X V v d D t T Z W N 0 a W 9 u M S 9 T c G x p d E N s Y X N z U H J v c G V y d G l l c y 9 B d X R v U m V t b 3 Z l Z E N v b H V t b n M x L n t U Y X g g R G l z d H J p Y 3 Q s M 3 0 m c X V v d D s s J n F 1 b 3 Q 7 U 2 V j d G l v b j E v U 3 B s a X R D b G F z c 1 B y b 3 B l c n R p Z X M v Q X V 0 b 1 J l b W 9 2 Z W R D b 2 x 1 b W 5 z M S 5 7 Q 2 x h c 3 N l c y w 0 f S Z x d W 9 0 O y w m c X V v d D t T Z W N 0 a W 9 u M S 9 T c G x p d E N s Y X N z U H J v c G V y d G l l c y 9 B d X R v U m V t b 3 Z l Z E N v b H V t b n M x L n t T d W J j b G F z c z I s N X 0 m c X V v d D s s J n F 1 b 3 Q 7 U 2 V j d G l v b j E v U 3 B s a X R D b G F z c 1 B y b 3 B l c n R p Z X M v Q X V 0 b 1 J l b W 9 2 Z W R D b 2 x 1 b W 5 z M S 5 7 T W F y a 2 V 0 I F Z h b H V l L D Z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b 3 d u c 2 h p c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Q t M j F U M T c 6 M z c 6 M T c u N j E 2 M j A 3 N l o i L z 4 8 R W 5 0 c n k g V H l w Z T 0 i R m l s b E N v b H V t b l R 5 c G V z I i B W Y W x 1 Z T 0 i c 0 J n P T 0 i L z 4 8 R W 5 0 c n k g V H l w Z T 0 i R m l s b E N v b H V t b k 5 h b W V z I i B W Y W x 1 Z T 0 i c 1 s m c X V v d D t U b 3 d u c 2 h p c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h Y j M x Y 2 Y 5 N S 1 l M 2 M 2 L T Q 2 M z M t O T Z i Z S 1 j O T l j N j c x M G Y z M m U i L z 4 8 R W 5 0 c n k g V H l w Z T 0 i U X V l c n l J R C I g V m F s d W U 9 I n N m Z G E x Y T k 2 Y S 0 w O G U 5 L T Q 5 Y W Q t Y j k 3 Z C 0 z M D U y Z D Q x Y m I x N W Q i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9 3 b n N o a X A v Q X V 0 b 1 J l b W 9 2 Z W R D b 2 x 1 b W 5 z M S 5 7 V G 9 3 b n N o a X A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9 3 b n N o a X A v Q X V 0 b 1 J l b W 9 2 Z W R D b 2 x 1 b W 5 z M S 5 7 V G 9 3 b n N o a X A s M H 0 m c X V v d D t d L C Z x d W 9 0 O 1 J l b G F 0 a W 9 u c 2 h p c E l u Z m 8 m c X V v d D s 6 W 1 1 9 I i 8 + P E V u d H J 5 I F R 5 c G U 9 I l J l c 3 V s d F R 5 c G U i I F Z h b H V l P S J z V G V 4 d C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9 3 b k l E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Y t M D Q t M j F U M T c 6 M z g 6 M D g u M z c 0 O D Q 4 N V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h Y j M x Y 2 Y 5 N S 1 l M 2 M 2 L T Q 2 M z M t O T Z i Z S 1 j O T l j N j c x M G Y z M m U i L z 4 8 R W 5 0 c n k g V H l w Z T 0 i U X V l c n l J R C I g V m F s d W U 9 I n M 4 M T B i N T Y 2 O C 1 m Z j Y x L T Q w M z M t O T d l M y 0 y N T M y M D Y 5 N W R i M D k i L z 4 8 R W 5 0 c n k g V H l w Z T 0 i U m V z d W x 0 V H l w Z S I g V m F s d W U 9 I n N U Z X h 0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C 9 T d G F i b G V F b n R y a W V z P j w v S X R l b T 4 8 S X R l b T 4 8 S X R l b U x v Y 2 F 0 a W 9 u P j x J d G V t V H l w Z T 5 G b 3 J t d W x h P C 9 J d G V t V H l w Z T 4 8 S X R l b V B h d G g + U 2 V j d G l v b j E v R 2 F z U 3 R h d G l v b l 9 W Y W x 1 Y X R p b 2 5 N b 2 R l b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h v d G V s c 1 9 W Y W x 1 Y X R p b 2 5 N b 2 R l b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5 1 c n N p b m d I b 2 1 l X 1 Z h b H V h d G l v b k 1 v Z G V s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n V y c 2 l u Z 0 h v b W V f V m F s d W F 0 a W 9 u T W 9 k Z W w v R m l s d G V y Z W Q l M j B S b 3 d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I b 3 R l b H N f V m F s d W F 0 a W 9 u T W 9 k Z W w v R m l s d G V y Z W Q l M j B S b 3 d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O d X J z a W 5 n S G 9 t Z V 9 W Y W x 1 Y X R p b 2 5 N b 2 R l b C 9 S Z W 1 v d m V k J T I w T 3 R o Z X I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2 1 t N T E 3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9 u Z G 9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9 u Z G 9 z L 1 J l b W 9 2 Z W Q l M j B P d G h l c i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d h c 1 N 0 Y X R p b 2 5 f V m F s d W F 0 a W 9 u T W 9 k Z W w v R 2 F z U 3 R h d G l v b l 9 W Y W x 1 Y X R p b 2 5 N b 2 R l b F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2 F z U 3 R h d G l v b l 9 W Y W x 1 Y X R p b 2 5 N b 2 R l b C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d h c 1 N 0 Y X R p b 2 5 f V m F s d W F 0 a W 9 u T W 9 k Z W w v R m l s d G V y Z W Q l M j B S b 3 d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G 9 0 Z W x z X 1 Z h b H V h d G l v b k 1 v Z G V s L 0 h v d G V s c 1 9 W Y W x 1 Y X R p b 2 5 N b 2 R l b F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G 9 0 Z W x z X 1 Z h b H V h d G l v b k 1 v Z G V s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W 5 k d X N 0 c m l h b H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m R 1 c 3 R y a W F s c y 9 S Z W 1 v d m V k J T I w T 3 R o Z X I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d W x 0 a W Z h b W l s e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1 b H R p Z m F t a W x 5 L 1 J l b W 9 2 Z W Q l M j B P d G h l c i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5 1 c n N p b m d I b 2 1 l X 1 Z h b H V h d G l v b k 1 v Z G V s L 0 5 1 c n N p b m d I b 2 1 l c 1 9 W Y W x 1 Y X R p b 2 5 N b 2 R l b F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n V y c 2 l u Z 0 h v b W V f V m F s d W F 0 a W 9 u T W 9 k Z W w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c G V j a W F s c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w Z W N p Y W x z L 1 J l b W 9 2 Z W Q l M j B P d G h l c i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s b E 5 v b l J l c 1 9 Q S U 5 M Z X Z l b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s b E 5 v b l J l c 1 9 Q S U 5 M Z X Z l b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W x s T m 9 u U m V z X 1 B J T k x l d m V s L 0 5 v b l J l c 1 B J T n N f V G F i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v b U R h d E R l d G F p b H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2 1 E Y X R E Z X R h a W x z L 0 N v b U R h d E R l d G F p b H N f V G F i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s b E 5 v b l J l c 1 B J T n N f U G V y S 2 V 5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W x s T m 9 u U m V z U E l O c 1 9 Q Z X J L Z X k v R 3 J v d X B l Z E J 5 S 2 V 5 U E l O X 1 R h Y m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b G x O b 2 5 S Z X N Q S U 5 z X 1 B y a W 9 y W W V h c l Z h b H N f U G V y S 2 V 5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W x s T m 9 u U m V z U E l O c 1 9 Q c m l v c l l l Y X J W Y W x z X 1 B l c k t l e S 9 H c m 9 1 c G V k Q n l L Z X l Q S U 5 f V G F i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v b W 0 1 M T c v U m V t b 3 Z l Z C U y M E 9 0 a G V y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2 F z U 3 R h d G l v b l 9 W Y W x 1 Y X R p b 2 5 N b 2 R l b C 9 S Z W 1 v d m V k J T I w T 3 R o Z X I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I b 3 R l b H N f V m F s d W F 0 a W 9 u T W 9 k Z W w v U m V t b 3 Z l Z C U y M E 9 0 a G V y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3 V t b W F y e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1 b W 1 h c n k v R 3 J v d X B l Z C U y M F J v d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1 b W 1 h c n k v R X h 0 c m F j d G V k J T I w V G V 4 d C U y M E F m d G V y J T I w R G V s a W 1 p d G V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2 5 k b 3 M v U m V w b G F j Z W Q l M j B F c n J v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w b G l 0 Q 2 x h c 3 N Q c m 9 w Z X J 0 a W V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3 B s a X R D b G F z c 1 B y b 3 B l c n R p Z X M v S 2 V w d C U y M E R 1 c G x p Y 2 F 0 Z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w b G l 0 Q 2 x h c 3 N Q c m 9 w Z X J 0 a W V z L 1 N v c n R l Z C U y M F J v d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w b G l 0 Q 2 x h c 3 N Q c m 9 w Z X J 0 a W V z L 1 J l b W 9 2 Z W Q l M j B P d G h l c i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1 b W 1 h c n k v U m V w b G F j Z W Q l M j B F c n J v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u Z H V z d H J p Y W x z L 1 J l b W 9 2 Z W Q l M j B E d X B s a W N h d G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2 1 t N T E 3 L 1 Q x O F 9 I Y W 5 v d m V y X 1 R h Y m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2 5 k b 3 M v V D E 4 X 0 h h b m 9 2 Z X J f V G F i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1 b H R p Z m F t a W x 5 L 1 Q x O F 9 I Y W 5 v d m V y X 1 R h Y m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c G V j a W F s c y 9 U M T h f S G F u b 3 Z l c l 9 U Y W J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9 3 b n N o a X A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b 3 d u c 2 h p c C 9 U b 3 d u c 2 h p c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v d 2 5 J R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v d 2 5 J R C 9 U b 3 d u X 0 l E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2 1 t N T E 3 L 0 F k Z G V k J T I w Q 2 9 u Z G l 0 a W 9 u Y W w l M j B D b 2 x 1 b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v b W 0 1 M T c v U m V u Y W 1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v b m R v c y 9 S Z W 5 h b W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G 9 0 Z W x z X 1 Z h b H V h d G l v b k 1 v Z G V s L 0 F k Z G V k J T I w Q 2 9 u Z G l 0 a W 9 u Y W w l M j B D b 2 x 1 b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h v d G V s c 1 9 W Y W x 1 Y X R p b 2 5 N b 2 R l b C 9 S Z W 5 h b W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W 5 k d X N 0 c m l h b H M v X 1 R h Y m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d W x 0 a W Z h b W l s e S 9 S Z W 5 h b W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X V s d G l m Y W 1 p b H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5 1 c n N p b m d I b 2 1 l X 1 Z h b H V h d G l v b k 1 v Z G V s L 1 J l b m F t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Y X N T d G F 0 a W 9 u X 1 Z h b H V h d G l v b k 1 v Z G V s L 1 J l c G x h Y 2 V k J T I w R X J y b 3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d W 1 t Y X J 5 L 1 N v c n R l Z C U y M F J v d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u Z H V z d H J p Y W x z L 1 J l b m F t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c G V j a W F s c y 9 B Z G R l Z C U y M E N v b m R p d G l v b m F s J T I w Q 2 9 s d W 1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c G V j a W F s c y 9 S Z W 9 y Z G V y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c G V j a W F s c y 9 S Z W 5 h b W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3 B l Y 2 l h b H M v U m V t b 3 Z l Z C U y M E J v d H R v b S U y M F J v d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v b W 0 1 M T c v U m V v c m R l c m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9 u Z G 9 z L 1 J l b m F t Z W Q l M j B D b 2 x 1 b W 5 z M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3 Q U F B Q U F B Q U F B R G d R S G R y e F N L U n B D K z I v T j h 1 M U F i Q m s x d l p H V n N j d 0 F B Q V F B Q U F B Q U F B Q U E v V 1 E y Z T E 5 a z F R c H F Q R W V M a j B y M E J E b E p s W m 1 W e V p X N W p a V V p w Y k d W e k F B Q U F B Q U F B Q U F B Q U F K W F B N Y X Z H N H p O R 2 x y N 0 p u R 2 N R O H k 0 S 1 V H R n l Z V z F s Z E d W e W N 3 Q U F B Z 0 F B Q U E 9 P S I v P j x F b n R y e S B U e X B l P S J S Z W x h d G l v b n N o a X B z I i B W Y W x 1 Z T 0 i c 0 F B Q U F B Q T 0 9 I i 8 + P E V u d H J 5 I F R 5 c G U 9 I k l z V H l w Z U R l d G V j d G l v b k V u Y W J s Z W Q i I F Z h b H V l P S J z R m F s c 2 U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1 W 0 W S V Q 2 n U C U V 0 E q c 4 s N w Q A A A A A C A A A A A A A Q Z g A A A A E A A C A A A A D t f N / C 6 A F X 9 m y n o i y P Y F 6 G 4 Y w E m c w F B t w d N m L f C e 2 t e Q A A A A A O g A A A A A I A A C A A A A C 3 1 K G D x j z K i E l A g R z V Z g g B M 3 e 8 T 8 9 w I z p n P o o S Y 3 / l 7 1 A A A A C I 6 K 6 F O o c v B H f C G k L Q 2 Q 3 T P U S U w O W A 0 9 q N q c d l 9 V b H g t S 7 y X S R B 3 X M R y s G m l F c v A D P n 7 2 G J K B J U / I e l f 6 z j C f 4 N Y Y p N S p / L S / q M 0 c 7 l F p c a U A A A A A 7 T v X 1 r V B / N a n R y + b g G e x 8 6 w 5 t G Q 3 5 v w X 1 q z 9 l z x k b 8 c N + r u P l m Y g k r E G u 2 y V H d f X 4 6 u g X e B O z B s 7 z d O r / 3 w N K < / D a t a M a s h u p > 
</file>

<file path=customXml/itemProps1.xml><?xml version="1.0" encoding="utf-8"?>
<ds:datastoreItem xmlns:ds="http://schemas.openxmlformats.org/officeDocument/2006/customXml" ds:itemID="{E5A11CE1-26E9-4B1A-9423-825D3EF4BB8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TownIDs</vt:lpstr>
      <vt:lpstr>Township</vt:lpstr>
      <vt:lpstr>GasStations</vt:lpstr>
      <vt:lpstr>Hotels</vt:lpstr>
      <vt:lpstr>Specials</vt:lpstr>
      <vt:lpstr>Multifamily</vt:lpstr>
      <vt:lpstr>Industrials</vt:lpstr>
      <vt:lpstr>Condos</vt:lpstr>
      <vt:lpstr>Comm517</vt:lpstr>
      <vt:lpstr>Summary</vt:lpstr>
    </vt:vector>
  </TitlesOfParts>
  <Company>CCAO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Sibila (Assessor)</dc:creator>
  <cp:lastModifiedBy>Thomas Schemmel (Assessor)</cp:lastModifiedBy>
  <dcterms:created xsi:type="dcterms:W3CDTF">2024-02-28T21:47:13Z</dcterms:created>
  <dcterms:modified xsi:type="dcterms:W3CDTF">2026-04-21T21:23:10Z</dcterms:modified>
</cp:coreProperties>
</file>